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ProgramData\SecureSambaExplorer\FileCache\Cache\common\199048\"/>
    </mc:Choice>
  </mc:AlternateContent>
  <xr:revisionPtr revIDLastSave="0" documentId="13_ncr:1_{57F76647-B536-473A-9104-3232FBB260EB}" xr6:coauthVersionLast="47" xr6:coauthVersionMax="47" xr10:uidLastSave="{00000000-0000-0000-0000-000000000000}"/>
  <bookViews>
    <workbookView xWindow="-120" yWindow="-120" windowWidth="29040" windowHeight="15720" xr2:uid="{397AC3C5-8674-448E-A355-D8E4B646525C}"/>
  </bookViews>
  <sheets>
    <sheet name="必ずご確認ください！　説明シート（CPD単位一覧表等）" sheetId="24" r:id="rId1"/>
    <sheet name="必ずご確認ください！　プログラム形態における特記事項など" sheetId="23" r:id="rId2"/>
    <sheet name="第1年度" sheetId="1" r:id="rId3"/>
    <sheet name="第2年度" sheetId="12" r:id="rId4"/>
    <sheet name="第3年度" sheetId="16" r:id="rId5"/>
    <sheet name="第4年度" sheetId="17" r:id="rId6"/>
    <sheet name="第5年度" sheetId="18" r:id="rId7"/>
    <sheet name="集計表（編集不可）" sheetId="7" r:id="rId8"/>
  </sheets>
  <definedNames>
    <definedName name="_xlnm.Print_Area" localSheetId="7">'集計表（編集不可）'!$A$1:$O$41</definedName>
    <definedName name="_xlnm.Print_Area" localSheetId="2">第1年度!$A$1:$R$38</definedName>
    <definedName name="_xlnm.Print_Area" localSheetId="4">第3年度!$A$1:$R$38</definedName>
    <definedName name="_xlnm.Print_Area" localSheetId="5">第4年度!$A$1:$R$38</definedName>
    <definedName name="_xlnm.Print_Area" localSheetId="6">第5年度!$A$1:$R$38</definedName>
    <definedName name="_xlnm.Print_Titles" localSheetId="2">第1年度!$1:$6</definedName>
    <definedName name="_xlnm.Print_Titles" localSheetId="3">第2年度!$1:$6</definedName>
    <definedName name="_xlnm.Print_Titles" localSheetId="4">第3年度!$1:$6</definedName>
    <definedName name="_xlnm.Print_Titles" localSheetId="5">第4年度!$1:$6</definedName>
    <definedName name="_xlnm.Print_Titles" localSheetId="6">第5年度!$1:$6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8" l="1"/>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7" i="18"/>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7" i="17"/>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7" i="16"/>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7" i="12"/>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7" i="1"/>
  <c r="Q8" i="1" l="1"/>
  <c r="F5" i="17" l="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6" i="17" l="1"/>
  <c r="Q7" i="18"/>
  <c r="Q7" i="17"/>
  <c r="Q7" i="16"/>
  <c r="Q7" i="12"/>
  <c r="Q7" i="1"/>
  <c r="T8" i="16" l="1"/>
  <c r="U8" i="16"/>
  <c r="V8" i="16"/>
  <c r="W8" i="16"/>
  <c r="X8" i="16"/>
  <c r="T9" i="16"/>
  <c r="U9" i="16"/>
  <c r="V9" i="16"/>
  <c r="W9" i="16"/>
  <c r="X9" i="16"/>
  <c r="T10" i="16"/>
  <c r="U10" i="16"/>
  <c r="V10" i="16"/>
  <c r="W10" i="16"/>
  <c r="X10" i="16"/>
  <c r="T11" i="16"/>
  <c r="U11" i="16"/>
  <c r="V11" i="16"/>
  <c r="W11" i="16"/>
  <c r="X11" i="16"/>
  <c r="T12" i="16"/>
  <c r="U12" i="16"/>
  <c r="V12" i="16"/>
  <c r="W12" i="16"/>
  <c r="X12" i="16"/>
  <c r="T13" i="16"/>
  <c r="U13" i="16"/>
  <c r="V13" i="16"/>
  <c r="W13" i="16"/>
  <c r="X13" i="16"/>
  <c r="T14" i="16"/>
  <c r="U14" i="16"/>
  <c r="V14" i="16"/>
  <c r="W14" i="16"/>
  <c r="X14" i="16"/>
  <c r="T15" i="16"/>
  <c r="U15" i="16"/>
  <c r="V15" i="16"/>
  <c r="W15" i="16"/>
  <c r="X15" i="16"/>
  <c r="T16" i="16"/>
  <c r="U16" i="16"/>
  <c r="V16" i="16"/>
  <c r="W16" i="16"/>
  <c r="X16" i="16"/>
  <c r="T17" i="16"/>
  <c r="U17" i="16"/>
  <c r="V17" i="16"/>
  <c r="W17" i="16"/>
  <c r="X17" i="16"/>
  <c r="T18" i="16"/>
  <c r="U18" i="16"/>
  <c r="V18" i="16"/>
  <c r="W18" i="16"/>
  <c r="X18" i="16"/>
  <c r="T19" i="16"/>
  <c r="U19" i="16"/>
  <c r="V19" i="16"/>
  <c r="W19" i="16"/>
  <c r="X19" i="16"/>
  <c r="T20" i="16"/>
  <c r="U20" i="16"/>
  <c r="V20" i="16"/>
  <c r="W20" i="16"/>
  <c r="X20" i="16"/>
  <c r="T21" i="16"/>
  <c r="U21" i="16"/>
  <c r="V21" i="16"/>
  <c r="W21" i="16"/>
  <c r="X21" i="16"/>
  <c r="T22" i="16"/>
  <c r="U22" i="16"/>
  <c r="V22" i="16"/>
  <c r="W22" i="16"/>
  <c r="X22" i="16"/>
  <c r="T23" i="16"/>
  <c r="U23" i="16"/>
  <c r="V23" i="16"/>
  <c r="W23" i="16"/>
  <c r="X23" i="16"/>
  <c r="T24" i="16"/>
  <c r="U24" i="16"/>
  <c r="V24" i="16"/>
  <c r="W24" i="16"/>
  <c r="X24" i="16"/>
  <c r="T25" i="16"/>
  <c r="U25" i="16"/>
  <c r="V25" i="16"/>
  <c r="W25" i="16"/>
  <c r="X25" i="16"/>
  <c r="T26" i="16"/>
  <c r="U26" i="16"/>
  <c r="V26" i="16"/>
  <c r="W26" i="16"/>
  <c r="X26" i="16"/>
  <c r="T27" i="16"/>
  <c r="U27" i="16"/>
  <c r="V27" i="16"/>
  <c r="W27" i="16"/>
  <c r="X27" i="16"/>
  <c r="T28" i="16"/>
  <c r="U28" i="16"/>
  <c r="V28" i="16"/>
  <c r="W28" i="16"/>
  <c r="X28" i="16"/>
  <c r="T29" i="16"/>
  <c r="U29" i="16"/>
  <c r="V29" i="16"/>
  <c r="W29" i="16"/>
  <c r="X29" i="16"/>
  <c r="T30" i="16"/>
  <c r="U30" i="16"/>
  <c r="V30" i="16"/>
  <c r="W30" i="16"/>
  <c r="X30" i="16"/>
  <c r="T31" i="16"/>
  <c r="U31" i="16"/>
  <c r="V31" i="16"/>
  <c r="W31" i="16"/>
  <c r="X31" i="16"/>
  <c r="T32" i="16"/>
  <c r="U32" i="16"/>
  <c r="V32" i="16"/>
  <c r="W32" i="16"/>
  <c r="X32" i="16"/>
  <c r="T33" i="16"/>
  <c r="U33" i="16"/>
  <c r="V33" i="16"/>
  <c r="W33" i="16"/>
  <c r="X33" i="16"/>
  <c r="T34" i="16"/>
  <c r="U34" i="16"/>
  <c r="V34" i="16"/>
  <c r="W34" i="16"/>
  <c r="X34" i="16"/>
  <c r="T35" i="16"/>
  <c r="U35" i="16"/>
  <c r="V35" i="16"/>
  <c r="W35" i="16"/>
  <c r="X35" i="16"/>
  <c r="T36" i="16"/>
  <c r="U36" i="16"/>
  <c r="V36" i="16"/>
  <c r="W36" i="16"/>
  <c r="X36" i="16"/>
  <c r="T8" i="17"/>
  <c r="U8" i="17"/>
  <c r="V8" i="17"/>
  <c r="W8" i="17"/>
  <c r="X8" i="17"/>
  <c r="T9" i="17"/>
  <c r="U9" i="17"/>
  <c r="V9" i="17"/>
  <c r="W9" i="17"/>
  <c r="X9" i="17"/>
  <c r="T10" i="17"/>
  <c r="U10" i="17"/>
  <c r="V10" i="17"/>
  <c r="W10" i="17"/>
  <c r="X10" i="17"/>
  <c r="T11" i="17"/>
  <c r="U11" i="17"/>
  <c r="V11" i="17"/>
  <c r="W11" i="17"/>
  <c r="X11" i="17"/>
  <c r="T12" i="17"/>
  <c r="U12" i="17"/>
  <c r="V12" i="17"/>
  <c r="W12" i="17"/>
  <c r="X12" i="17"/>
  <c r="T13" i="17"/>
  <c r="U13" i="17"/>
  <c r="V13" i="17"/>
  <c r="W13" i="17"/>
  <c r="X13" i="17"/>
  <c r="T14" i="17"/>
  <c r="U14" i="17"/>
  <c r="V14" i="17"/>
  <c r="W14" i="17"/>
  <c r="X14" i="17"/>
  <c r="T15" i="17"/>
  <c r="U15" i="17"/>
  <c r="V15" i="17"/>
  <c r="W15" i="17"/>
  <c r="X15" i="17"/>
  <c r="T16" i="17"/>
  <c r="U16" i="17"/>
  <c r="V16" i="17"/>
  <c r="W16" i="17"/>
  <c r="X16" i="17"/>
  <c r="T17" i="17"/>
  <c r="U17" i="17"/>
  <c r="V17" i="17"/>
  <c r="W17" i="17"/>
  <c r="X17" i="17"/>
  <c r="T18" i="17"/>
  <c r="U18" i="17"/>
  <c r="V18" i="17"/>
  <c r="W18" i="17"/>
  <c r="X18" i="17"/>
  <c r="T19" i="17"/>
  <c r="U19" i="17"/>
  <c r="V19" i="17"/>
  <c r="W19" i="17"/>
  <c r="X19" i="17"/>
  <c r="T20" i="17"/>
  <c r="U20" i="17"/>
  <c r="V20" i="17"/>
  <c r="W20" i="17"/>
  <c r="X20" i="17"/>
  <c r="T21" i="17"/>
  <c r="U21" i="17"/>
  <c r="V21" i="17"/>
  <c r="W21" i="17"/>
  <c r="X21" i="17"/>
  <c r="T22" i="17"/>
  <c r="U22" i="17"/>
  <c r="V22" i="17"/>
  <c r="W22" i="17"/>
  <c r="X22" i="17"/>
  <c r="T23" i="17"/>
  <c r="U23" i="17"/>
  <c r="V23" i="17"/>
  <c r="W23" i="17"/>
  <c r="X23" i="17"/>
  <c r="T24" i="17"/>
  <c r="U24" i="17"/>
  <c r="V24" i="17"/>
  <c r="W24" i="17"/>
  <c r="X24" i="17"/>
  <c r="T25" i="17"/>
  <c r="U25" i="17"/>
  <c r="V25" i="17"/>
  <c r="W25" i="17"/>
  <c r="X25" i="17"/>
  <c r="T26" i="17"/>
  <c r="U26" i="17"/>
  <c r="V26" i="17"/>
  <c r="W26" i="17"/>
  <c r="X26" i="17"/>
  <c r="T27" i="17"/>
  <c r="U27" i="17"/>
  <c r="V27" i="17"/>
  <c r="W27" i="17"/>
  <c r="X27" i="17"/>
  <c r="T28" i="17"/>
  <c r="U28" i="17"/>
  <c r="V28" i="17"/>
  <c r="W28" i="17"/>
  <c r="X28" i="17"/>
  <c r="T29" i="17"/>
  <c r="U29" i="17"/>
  <c r="V29" i="17"/>
  <c r="W29" i="17"/>
  <c r="X29" i="17"/>
  <c r="T30" i="17"/>
  <c r="U30" i="17"/>
  <c r="V30" i="17"/>
  <c r="W30" i="17"/>
  <c r="X30" i="17"/>
  <c r="T31" i="17"/>
  <c r="U31" i="17"/>
  <c r="V31" i="17"/>
  <c r="W31" i="17"/>
  <c r="X31" i="17"/>
  <c r="T32" i="17"/>
  <c r="U32" i="17"/>
  <c r="V32" i="17"/>
  <c r="W32" i="17"/>
  <c r="X32" i="17"/>
  <c r="T33" i="17"/>
  <c r="U33" i="17"/>
  <c r="V33" i="17"/>
  <c r="W33" i="17"/>
  <c r="X33" i="17"/>
  <c r="T34" i="17"/>
  <c r="U34" i="17"/>
  <c r="V34" i="17"/>
  <c r="W34" i="17"/>
  <c r="X34" i="17"/>
  <c r="T35" i="17"/>
  <c r="U35" i="17"/>
  <c r="V35" i="17"/>
  <c r="W35" i="17"/>
  <c r="X35" i="17"/>
  <c r="T36" i="17"/>
  <c r="U36" i="17"/>
  <c r="V36" i="17"/>
  <c r="W36" i="17"/>
  <c r="X36" i="17"/>
  <c r="T8" i="18"/>
  <c r="U8" i="18"/>
  <c r="V8" i="18"/>
  <c r="W8" i="18"/>
  <c r="X8" i="18"/>
  <c r="T9" i="18"/>
  <c r="U9" i="18"/>
  <c r="V9" i="18"/>
  <c r="W9" i="18"/>
  <c r="X9" i="18"/>
  <c r="T10" i="18"/>
  <c r="U10" i="18"/>
  <c r="V10" i="18"/>
  <c r="W10" i="18"/>
  <c r="X10" i="18"/>
  <c r="T11" i="18"/>
  <c r="U11" i="18"/>
  <c r="V11" i="18"/>
  <c r="W11" i="18"/>
  <c r="X11" i="18"/>
  <c r="T12" i="18"/>
  <c r="U12" i="18"/>
  <c r="V12" i="18"/>
  <c r="W12" i="18"/>
  <c r="X12" i="18"/>
  <c r="T13" i="18"/>
  <c r="U13" i="18"/>
  <c r="V13" i="18"/>
  <c r="W13" i="18"/>
  <c r="X13" i="18"/>
  <c r="T14" i="18"/>
  <c r="U14" i="18"/>
  <c r="V14" i="18"/>
  <c r="W14" i="18"/>
  <c r="X14" i="18"/>
  <c r="T15" i="18"/>
  <c r="U15" i="18"/>
  <c r="V15" i="18"/>
  <c r="W15" i="18"/>
  <c r="X15" i="18"/>
  <c r="T16" i="18"/>
  <c r="U16" i="18"/>
  <c r="V16" i="18"/>
  <c r="W16" i="18"/>
  <c r="X16" i="18"/>
  <c r="T17" i="18"/>
  <c r="U17" i="18"/>
  <c r="V17" i="18"/>
  <c r="W17" i="18"/>
  <c r="X17" i="18"/>
  <c r="T18" i="18"/>
  <c r="U18" i="18"/>
  <c r="V18" i="18"/>
  <c r="W18" i="18"/>
  <c r="X18" i="18"/>
  <c r="T19" i="18"/>
  <c r="U19" i="18"/>
  <c r="V19" i="18"/>
  <c r="W19" i="18"/>
  <c r="X19" i="18"/>
  <c r="T20" i="18"/>
  <c r="U20" i="18"/>
  <c r="V20" i="18"/>
  <c r="W20" i="18"/>
  <c r="X20" i="18"/>
  <c r="T21" i="18"/>
  <c r="U21" i="18"/>
  <c r="V21" i="18"/>
  <c r="W21" i="18"/>
  <c r="X21" i="18"/>
  <c r="T22" i="18"/>
  <c r="U22" i="18"/>
  <c r="V22" i="18"/>
  <c r="W22" i="18"/>
  <c r="X22" i="18"/>
  <c r="T23" i="18"/>
  <c r="U23" i="18"/>
  <c r="V23" i="18"/>
  <c r="W23" i="18"/>
  <c r="X23" i="18"/>
  <c r="T24" i="18"/>
  <c r="U24" i="18"/>
  <c r="V24" i="18"/>
  <c r="W24" i="18"/>
  <c r="X24" i="18"/>
  <c r="T25" i="18"/>
  <c r="U25" i="18"/>
  <c r="V25" i="18"/>
  <c r="W25" i="18"/>
  <c r="X25" i="18"/>
  <c r="T26" i="18"/>
  <c r="U26" i="18"/>
  <c r="V26" i="18"/>
  <c r="W26" i="18"/>
  <c r="X26" i="18"/>
  <c r="T27" i="18"/>
  <c r="U27" i="18"/>
  <c r="V27" i="18"/>
  <c r="W27" i="18"/>
  <c r="X27" i="18"/>
  <c r="T28" i="18"/>
  <c r="U28" i="18"/>
  <c r="V28" i="18"/>
  <c r="W28" i="18"/>
  <c r="X28" i="18"/>
  <c r="T29" i="18"/>
  <c r="U29" i="18"/>
  <c r="V29" i="18"/>
  <c r="W29" i="18"/>
  <c r="X29" i="18"/>
  <c r="T30" i="18"/>
  <c r="U30" i="18"/>
  <c r="V30" i="18"/>
  <c r="W30" i="18"/>
  <c r="X30" i="18"/>
  <c r="T31" i="18"/>
  <c r="U31" i="18"/>
  <c r="V31" i="18"/>
  <c r="W31" i="18"/>
  <c r="X31" i="18"/>
  <c r="T32" i="18"/>
  <c r="U32" i="18"/>
  <c r="V32" i="18"/>
  <c r="W32" i="18"/>
  <c r="X32" i="18"/>
  <c r="T33" i="18"/>
  <c r="U33" i="18"/>
  <c r="V33" i="18"/>
  <c r="W33" i="18"/>
  <c r="X33" i="18"/>
  <c r="T34" i="18"/>
  <c r="U34" i="18"/>
  <c r="V34" i="18"/>
  <c r="W34" i="18"/>
  <c r="X34" i="18"/>
  <c r="T35" i="18"/>
  <c r="U35" i="18"/>
  <c r="V35" i="18"/>
  <c r="W35" i="18"/>
  <c r="X35" i="18"/>
  <c r="T36" i="18"/>
  <c r="U36" i="18"/>
  <c r="V36" i="18"/>
  <c r="W36" i="18"/>
  <c r="X36" i="18"/>
  <c r="X7" i="18"/>
  <c r="W7" i="18"/>
  <c r="V7" i="18"/>
  <c r="U7" i="18"/>
  <c r="T7" i="18"/>
  <c r="X7" i="17"/>
  <c r="W7" i="17"/>
  <c r="V7" i="17"/>
  <c r="U7" i="17"/>
  <c r="T7" i="17"/>
  <c r="X7" i="16"/>
  <c r="W7" i="16"/>
  <c r="V7" i="16"/>
  <c r="U7" i="16"/>
  <c r="T7" i="16"/>
  <c r="T8" i="12"/>
  <c r="U8" i="12"/>
  <c r="V8" i="12"/>
  <c r="W8" i="12"/>
  <c r="X8" i="12"/>
  <c r="T9" i="12"/>
  <c r="U9" i="12"/>
  <c r="V9" i="12"/>
  <c r="W9" i="12"/>
  <c r="X9" i="12"/>
  <c r="T10" i="12"/>
  <c r="U10" i="12"/>
  <c r="V10" i="12"/>
  <c r="W10" i="12"/>
  <c r="X10" i="12"/>
  <c r="T11" i="12"/>
  <c r="U11" i="12"/>
  <c r="V11" i="12"/>
  <c r="W11" i="12"/>
  <c r="X11" i="12"/>
  <c r="T12" i="12"/>
  <c r="U12" i="12"/>
  <c r="V12" i="12"/>
  <c r="W12" i="12"/>
  <c r="X12" i="12"/>
  <c r="T13" i="12"/>
  <c r="U13" i="12"/>
  <c r="V13" i="12"/>
  <c r="W13" i="12"/>
  <c r="X13" i="12"/>
  <c r="T14" i="12"/>
  <c r="U14" i="12"/>
  <c r="V14" i="12"/>
  <c r="W14" i="12"/>
  <c r="X14" i="12"/>
  <c r="T15" i="12"/>
  <c r="U15" i="12"/>
  <c r="V15" i="12"/>
  <c r="W15" i="12"/>
  <c r="X15" i="12"/>
  <c r="T16" i="12"/>
  <c r="U16" i="12"/>
  <c r="V16" i="12"/>
  <c r="W16" i="12"/>
  <c r="X16" i="12"/>
  <c r="T17" i="12"/>
  <c r="U17" i="12"/>
  <c r="V17" i="12"/>
  <c r="W17" i="12"/>
  <c r="X17" i="12"/>
  <c r="T18" i="12"/>
  <c r="U18" i="12"/>
  <c r="V18" i="12"/>
  <c r="W18" i="12"/>
  <c r="X18" i="12"/>
  <c r="T19" i="12"/>
  <c r="U19" i="12"/>
  <c r="V19" i="12"/>
  <c r="W19" i="12"/>
  <c r="X19" i="12"/>
  <c r="T20" i="12"/>
  <c r="U20" i="12"/>
  <c r="V20" i="12"/>
  <c r="W20" i="12"/>
  <c r="X20" i="12"/>
  <c r="T21" i="12"/>
  <c r="U21" i="12"/>
  <c r="V21" i="12"/>
  <c r="W21" i="12"/>
  <c r="X21" i="12"/>
  <c r="T22" i="12"/>
  <c r="U22" i="12"/>
  <c r="V22" i="12"/>
  <c r="W22" i="12"/>
  <c r="X22" i="12"/>
  <c r="T23" i="12"/>
  <c r="U23" i="12"/>
  <c r="V23" i="12"/>
  <c r="W23" i="12"/>
  <c r="X23" i="12"/>
  <c r="T24" i="12"/>
  <c r="U24" i="12"/>
  <c r="V24" i="12"/>
  <c r="W24" i="12"/>
  <c r="X24" i="12"/>
  <c r="T25" i="12"/>
  <c r="U25" i="12"/>
  <c r="V25" i="12"/>
  <c r="W25" i="12"/>
  <c r="X25" i="12"/>
  <c r="T26" i="12"/>
  <c r="U26" i="12"/>
  <c r="V26" i="12"/>
  <c r="W26" i="12"/>
  <c r="X26" i="12"/>
  <c r="T27" i="12"/>
  <c r="U27" i="12"/>
  <c r="V27" i="12"/>
  <c r="W27" i="12"/>
  <c r="X27" i="12"/>
  <c r="T28" i="12"/>
  <c r="U28" i="12"/>
  <c r="V28" i="12"/>
  <c r="W28" i="12"/>
  <c r="X28" i="12"/>
  <c r="T29" i="12"/>
  <c r="U29" i="12"/>
  <c r="V29" i="12"/>
  <c r="W29" i="12"/>
  <c r="X29" i="12"/>
  <c r="T30" i="12"/>
  <c r="U30" i="12"/>
  <c r="V30" i="12"/>
  <c r="W30" i="12"/>
  <c r="X30" i="12"/>
  <c r="T31" i="12"/>
  <c r="U31" i="12"/>
  <c r="V31" i="12"/>
  <c r="W31" i="12"/>
  <c r="X31" i="12"/>
  <c r="T32" i="12"/>
  <c r="U32" i="12"/>
  <c r="V32" i="12"/>
  <c r="W32" i="12"/>
  <c r="X32" i="12"/>
  <c r="T33" i="12"/>
  <c r="U33" i="12"/>
  <c r="V33" i="12"/>
  <c r="W33" i="12"/>
  <c r="X33" i="12"/>
  <c r="T34" i="12"/>
  <c r="U34" i="12"/>
  <c r="V34" i="12"/>
  <c r="W34" i="12"/>
  <c r="X34" i="12"/>
  <c r="T35" i="12"/>
  <c r="U35" i="12"/>
  <c r="V35" i="12"/>
  <c r="W35" i="12"/>
  <c r="X35" i="12"/>
  <c r="T36" i="12"/>
  <c r="U36" i="12"/>
  <c r="V36" i="12"/>
  <c r="W36" i="12"/>
  <c r="X36" i="12"/>
  <c r="X7" i="12"/>
  <c r="W7" i="12"/>
  <c r="V7" i="12"/>
  <c r="U7" i="12"/>
  <c r="T7" i="12"/>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X7" i="1"/>
  <c r="W7" i="1"/>
  <c r="V7" i="1"/>
  <c r="U7" i="1"/>
  <c r="T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K37" i="18"/>
  <c r="D4" i="18" s="1"/>
  <c r="Y36" i="18"/>
  <c r="Y35" i="18"/>
  <c r="Y34" i="18"/>
  <c r="Y33" i="18"/>
  <c r="Y32" i="18"/>
  <c r="Y31" i="18"/>
  <c r="Y30" i="18"/>
  <c r="Y29" i="18"/>
  <c r="Y28" i="18"/>
  <c r="Y27" i="18"/>
  <c r="Y26" i="18"/>
  <c r="Y25" i="18"/>
  <c r="Y24" i="18"/>
  <c r="Y23" i="18"/>
  <c r="Y22" i="18"/>
  <c r="Y21" i="18"/>
  <c r="Y20" i="18"/>
  <c r="Y19" i="18"/>
  <c r="Y18" i="18"/>
  <c r="Y17" i="18"/>
  <c r="Y16" i="18"/>
  <c r="Y15" i="18"/>
  <c r="Y14" i="18"/>
  <c r="Y13" i="18"/>
  <c r="Y12" i="18"/>
  <c r="Y11" i="18"/>
  <c r="Y10" i="18"/>
  <c r="Y9" i="18"/>
  <c r="Y8" i="18"/>
  <c r="A8" i="18"/>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Y7" i="18"/>
  <c r="F5" i="18"/>
  <c r="D3" i="18"/>
  <c r="C2" i="18"/>
  <c r="K37" i="17"/>
  <c r="D4" i="17" s="1"/>
  <c r="Y36" i="17"/>
  <c r="Y35" i="17"/>
  <c r="Y34" i="17"/>
  <c r="Y33" i="17"/>
  <c r="Y32" i="17"/>
  <c r="Y31" i="17"/>
  <c r="Y30" i="17"/>
  <c r="Y29" i="17"/>
  <c r="Y28" i="17"/>
  <c r="Y27" i="17"/>
  <c r="Y26" i="17"/>
  <c r="Y25" i="17"/>
  <c r="Y24" i="17"/>
  <c r="Y23" i="17"/>
  <c r="Y22" i="17"/>
  <c r="Y21" i="17"/>
  <c r="Y20" i="17"/>
  <c r="Y19" i="17"/>
  <c r="Y18" i="17"/>
  <c r="Y17" i="17"/>
  <c r="Y16" i="17"/>
  <c r="Y15" i="17"/>
  <c r="Y14" i="17"/>
  <c r="Y13" i="17"/>
  <c r="Y12" i="17"/>
  <c r="Y11" i="17"/>
  <c r="Y10" i="17"/>
  <c r="Y9" i="17"/>
  <c r="Y8"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Y7" i="17"/>
  <c r="D3" i="17"/>
  <c r="C2" i="17"/>
  <c r="K37" i="16"/>
  <c r="D4" i="16" s="1"/>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Y10" i="16"/>
  <c r="Y9" i="16"/>
  <c r="Y8" i="16"/>
  <c r="A8" i="16"/>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Y7" i="16"/>
  <c r="F5" i="16"/>
  <c r="D3" i="16"/>
  <c r="C2" i="16"/>
  <c r="F5" i="12"/>
  <c r="D3" i="12"/>
  <c r="C2" i="12"/>
  <c r="D4" i="7"/>
  <c r="D3" i="7"/>
  <c r="D2" i="7"/>
  <c r="K37" i="12"/>
  <c r="D4" i="12" s="1"/>
  <c r="Y36" i="12"/>
  <c r="Y35" i="12"/>
  <c r="Y34" i="12"/>
  <c r="Y33" i="12"/>
  <c r="Y32" i="12"/>
  <c r="Y31" i="12"/>
  <c r="Y30" i="12"/>
  <c r="Y29" i="12"/>
  <c r="Y28" i="12"/>
  <c r="Y27" i="12"/>
  <c r="Y26" i="12"/>
  <c r="Y25" i="12"/>
  <c r="Y24" i="12"/>
  <c r="Y23" i="12"/>
  <c r="Y22" i="12"/>
  <c r="Y21" i="12"/>
  <c r="Y20" i="12"/>
  <c r="Y19" i="12"/>
  <c r="Y18" i="12"/>
  <c r="Y17" i="12"/>
  <c r="Y16" i="12"/>
  <c r="Y15" i="12"/>
  <c r="Y14" i="12"/>
  <c r="Y13" i="12"/>
  <c r="Y12" i="12"/>
  <c r="Y11" i="12"/>
  <c r="Y10" i="12"/>
  <c r="Y9" i="12"/>
  <c r="Y8" i="12"/>
  <c r="Y7" i="12"/>
  <c r="Y37" i="17" l="1"/>
  <c r="H18" i="7" s="1"/>
  <c r="Y37" i="18"/>
  <c r="I18" i="7" s="1"/>
  <c r="T37" i="17"/>
  <c r="H12" i="7" s="1"/>
  <c r="H30" i="7" s="1"/>
  <c r="Y37" i="12"/>
  <c r="F18" i="7" s="1"/>
  <c r="U37" i="17"/>
  <c r="H13" i="7" s="1"/>
  <c r="V37" i="17"/>
  <c r="H14" i="7" s="1"/>
  <c r="W37" i="17"/>
  <c r="H15" i="7" s="1"/>
  <c r="X37" i="17"/>
  <c r="H16" i="7" s="1"/>
  <c r="Y37" i="16"/>
  <c r="G18" i="7" s="1"/>
  <c r="T37" i="18"/>
  <c r="I12" i="7" s="1"/>
  <c r="I30" i="7" s="1"/>
  <c r="W37" i="18"/>
  <c r="I15" i="7" s="1"/>
  <c r="U37" i="18"/>
  <c r="I13" i="7" s="1"/>
  <c r="V37" i="18"/>
  <c r="I14" i="7" s="1"/>
  <c r="X37" i="18"/>
  <c r="I16" i="7" s="1"/>
  <c r="T37" i="16"/>
  <c r="G12" i="7" s="1"/>
  <c r="G30" i="7" s="1"/>
  <c r="U37" i="16"/>
  <c r="G13" i="7" s="1"/>
  <c r="W37" i="16"/>
  <c r="G15" i="7" s="1"/>
  <c r="V37" i="16"/>
  <c r="G14" i="7" s="1"/>
  <c r="X37" i="16"/>
  <c r="G16" i="7" s="1"/>
  <c r="V37" i="12"/>
  <c r="F14" i="7" s="1"/>
  <c r="X37" i="12"/>
  <c r="F16" i="7" s="1"/>
  <c r="W37" i="12"/>
  <c r="F15" i="7" s="1"/>
  <c r="T37" i="12"/>
  <c r="F12" i="7" s="1"/>
  <c r="U37" i="12"/>
  <c r="F13" i="7" s="1"/>
  <c r="F27" i="7"/>
  <c r="G27" i="7"/>
  <c r="H27" i="7"/>
  <c r="I27" i="7"/>
  <c r="F29" i="7"/>
  <c r="G29" i="7"/>
  <c r="H29" i="7"/>
  <c r="I29" i="7"/>
  <c r="E29" i="7"/>
  <c r="E27" i="7"/>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7" i="1"/>
  <c r="H34" i="7" l="1"/>
  <c r="S37" i="17"/>
  <c r="F31" i="7"/>
  <c r="S37" i="18"/>
  <c r="G33" i="7"/>
  <c r="S37" i="16"/>
  <c r="F17" i="7"/>
  <c r="S37" i="12"/>
  <c r="F30" i="7"/>
  <c r="F33" i="7"/>
  <c r="H32" i="7"/>
  <c r="F34" i="7"/>
  <c r="H33" i="7"/>
  <c r="H31" i="7"/>
  <c r="I32" i="7"/>
  <c r="F32" i="7"/>
  <c r="G32" i="7"/>
  <c r="G34" i="7"/>
  <c r="I34" i="7"/>
  <c r="I33" i="7"/>
  <c r="G31" i="7"/>
  <c r="I31" i="7"/>
  <c r="Y37" i="1"/>
  <c r="H17" i="7"/>
  <c r="I17" i="7"/>
  <c r="G17" i="7"/>
  <c r="E18" i="7" l="1"/>
  <c r="D18" i="7" s="1"/>
  <c r="H35" i="7"/>
  <c r="I35" i="7"/>
  <c r="G35" i="7"/>
  <c r="F35" i="7"/>
  <c r="K37" i="1" l="1"/>
  <c r="D4" i="1" s="1"/>
  <c r="T37" i="1" l="1"/>
  <c r="E12" i="7" s="1"/>
  <c r="U37" i="1"/>
  <c r="E13" i="7" s="1"/>
  <c r="V37" i="1"/>
  <c r="E14" i="7" s="1"/>
  <c r="W37" i="1"/>
  <c r="E15" i="7" s="1"/>
  <c r="X37" i="1"/>
  <c r="E16" i="7" s="1"/>
  <c r="E34" i="7" s="1"/>
  <c r="E17" i="7" l="1"/>
  <c r="D17" i="7" s="1"/>
  <c r="E33" i="7"/>
  <c r="D33" i="7" s="1"/>
  <c r="D15" i="7"/>
  <c r="E30" i="7"/>
  <c r="D12" i="7"/>
  <c r="D34" i="7"/>
  <c r="D16" i="7"/>
  <c r="E32" i="7"/>
  <c r="D32" i="7" s="1"/>
  <c r="D14" i="7"/>
  <c r="E31" i="7"/>
  <c r="D31" i="7" s="1"/>
  <c r="D13" i="7"/>
  <c r="S37" i="1"/>
  <c r="D30" i="7" l="1"/>
  <c r="E35" i="7"/>
  <c r="D35" i="7" s="1"/>
</calcChain>
</file>

<file path=xl/sharedStrings.xml><?xml version="1.0" encoding="utf-8"?>
<sst xmlns="http://schemas.openxmlformats.org/spreadsheetml/2006/main" count="468" uniqueCount="250">
  <si>
    <r>
      <t>②主催者名</t>
    </r>
    <r>
      <rPr>
        <b/>
        <sz val="10"/>
        <color indexed="10"/>
        <rFont val="ＭＳ Ｐゴシック"/>
        <family val="3"/>
        <charset val="128"/>
      </rPr>
      <t>※</t>
    </r>
    <phoneticPr fontId="3"/>
  </si>
  <si>
    <r>
      <t>③プログラム名</t>
    </r>
    <r>
      <rPr>
        <b/>
        <sz val="10"/>
        <color indexed="10"/>
        <rFont val="ＭＳ Ｐゴシック"/>
        <family val="3"/>
        <charset val="128"/>
      </rPr>
      <t>※</t>
    </r>
    <phoneticPr fontId="3"/>
  </si>
  <si>
    <t>④プログラム番号</t>
  </si>
  <si>
    <r>
      <t>⑦開始年月日</t>
    </r>
    <r>
      <rPr>
        <b/>
        <sz val="10"/>
        <color indexed="10"/>
        <rFont val="ＭＳ Ｐゴシック"/>
        <family val="3"/>
        <charset val="128"/>
      </rPr>
      <t>※</t>
    </r>
    <phoneticPr fontId="3"/>
  </si>
  <si>
    <r>
      <t>⑧終了年月日</t>
    </r>
    <r>
      <rPr>
        <b/>
        <sz val="10"/>
        <color indexed="10"/>
        <rFont val="ＭＳ Ｐゴシック"/>
        <family val="3"/>
        <charset val="128"/>
      </rPr>
      <t>※</t>
    </r>
    <phoneticPr fontId="3"/>
  </si>
  <si>
    <r>
      <t>⑨参加単位</t>
    </r>
    <r>
      <rPr>
        <b/>
        <sz val="10"/>
        <color indexed="10"/>
        <rFont val="ＭＳ Ｐゴシック"/>
        <family val="3"/>
        <charset val="128"/>
      </rPr>
      <t>※</t>
    </r>
    <phoneticPr fontId="3"/>
  </si>
  <si>
    <r>
      <t>⑩単位</t>
    </r>
    <r>
      <rPr>
        <b/>
        <sz val="10"/>
        <color indexed="10"/>
        <rFont val="ＭＳ Ｐゴシック"/>
        <family val="3"/>
        <charset val="128"/>
      </rPr>
      <t>※</t>
    </r>
    <phoneticPr fontId="3"/>
  </si>
  <si>
    <r>
      <t>⑪CPD単位</t>
    </r>
    <r>
      <rPr>
        <b/>
        <sz val="10"/>
        <color indexed="10"/>
        <rFont val="ＭＳ Ｐゴシック"/>
        <family val="3"/>
        <charset val="128"/>
      </rPr>
      <t>※</t>
    </r>
    <phoneticPr fontId="3"/>
  </si>
  <si>
    <r>
      <t>⑫主催者証明</t>
    </r>
    <r>
      <rPr>
        <b/>
        <sz val="10"/>
        <color indexed="10"/>
        <rFont val="ＭＳ Ｐゴシック"/>
        <family val="3"/>
        <charset val="128"/>
      </rPr>
      <t>※</t>
    </r>
    <phoneticPr fontId="3"/>
  </si>
  <si>
    <r>
      <t>⑬認定機関名</t>
    </r>
    <r>
      <rPr>
        <b/>
        <sz val="10"/>
        <color indexed="10"/>
        <rFont val="ＭＳ Ｐゴシック"/>
        <family val="3"/>
        <charset val="128"/>
      </rPr>
      <t>※</t>
    </r>
    <phoneticPr fontId="3"/>
  </si>
  <si>
    <t>⑭プログラム目標</t>
  </si>
  <si>
    <r>
      <t>⑮プログラム内容</t>
    </r>
    <r>
      <rPr>
        <b/>
        <sz val="10"/>
        <color indexed="10"/>
        <rFont val="ＭＳ Ｐゴシック"/>
        <family val="3"/>
        <charset val="128"/>
      </rPr>
      <t>※</t>
    </r>
    <phoneticPr fontId="3"/>
  </si>
  <si>
    <t>年度合計</t>
    <rPh sb="0" eb="2">
      <t>ネンド</t>
    </rPh>
    <rPh sb="2" eb="4">
      <t>ゴウケイ</t>
    </rPh>
    <phoneticPr fontId="3"/>
  </si>
  <si>
    <t>①番号</t>
    <phoneticPr fontId="3"/>
  </si>
  <si>
    <t>※終了年月日を基準に区分</t>
    <rPh sb="1" eb="6">
      <t>シュウリョウネンガッピ</t>
    </rPh>
    <rPh sb="7" eb="9">
      <t>キジュン</t>
    </rPh>
    <rPh sb="10" eb="12">
      <t>クブン</t>
    </rPh>
    <phoneticPr fontId="2"/>
  </si>
  <si>
    <t>⑤教育分野
（プログラム分類）</t>
    <rPh sb="12" eb="14">
      <t>ブンルイ</t>
    </rPh>
    <phoneticPr fontId="2"/>
  </si>
  <si>
    <r>
      <t>⑯CPD取得形態</t>
    </r>
    <r>
      <rPr>
        <b/>
        <sz val="10"/>
        <color indexed="10"/>
        <rFont val="ＭＳ Ｐゴシック"/>
        <family val="3"/>
        <charset val="128"/>
      </rPr>
      <t>※
（タブから選択）</t>
    </r>
    <rPh sb="4" eb="6">
      <t>シュトク</t>
    </rPh>
    <rPh sb="6" eb="8">
      <t>ケイタイ</t>
    </rPh>
    <rPh sb="15" eb="17">
      <t>センタク</t>
    </rPh>
    <phoneticPr fontId="3"/>
  </si>
  <si>
    <t>プログラム形態</t>
    <phoneticPr fontId="12"/>
  </si>
  <si>
    <t>プログラム分類</t>
    <rPh sb="5" eb="7">
      <t>ブンルイ</t>
    </rPh>
    <phoneticPr fontId="12"/>
  </si>
  <si>
    <t>年間限度</t>
  </si>
  <si>
    <t>特記事項</t>
    <rPh sb="0" eb="4">
      <t>トッキジコウ</t>
    </rPh>
    <phoneticPr fontId="12"/>
  </si>
  <si>
    <t>限度なし</t>
  </si>
  <si>
    <t>②　企業内における研修の受講や表彰</t>
    <phoneticPr fontId="12"/>
  </si>
  <si>
    <t>所属組織が主催・進行した活動に関するCPD
・企業内研修会の受講　　
・社長表彰　など</t>
    <phoneticPr fontId="12"/>
  </si>
  <si>
    <t>年30単位以内</t>
  </si>
  <si>
    <t>・表彰については表彰状等の写しが必要</t>
    <phoneticPr fontId="12"/>
  </si>
  <si>
    <t>③　自己学習</t>
  </si>
  <si>
    <t>年20単位以内</t>
  </si>
  <si>
    <t>④　現場経験、資格取得</t>
    <phoneticPr fontId="12"/>
  </si>
  <si>
    <t>⑤　委員会活動など</t>
  </si>
  <si>
    <t>全地連、地区協会、県協会、学会等での委員会活動</t>
  </si>
  <si>
    <t>タブ表示</t>
    <rPh sb="2" eb="4">
      <t>ヒョウジ</t>
    </rPh>
    <phoneticPr fontId="12"/>
  </si>
  <si>
    <t>●CPD記録簿様式　プログラム形態・プログラム分類と特記事項の表</t>
    <rPh sb="4" eb="9">
      <t>キロクボヨウシキ</t>
    </rPh>
    <rPh sb="15" eb="17">
      <t>ケイタイ</t>
    </rPh>
    <rPh sb="23" eb="25">
      <t>ブンルイ</t>
    </rPh>
    <rPh sb="26" eb="30">
      <t>トッキジコウ</t>
    </rPh>
    <rPh sb="31" eb="32">
      <t>ヒョウ</t>
    </rPh>
    <phoneticPr fontId="2"/>
  </si>
  <si>
    <t>CPD区分１</t>
    <rPh sb="3" eb="5">
      <t>クブン</t>
    </rPh>
    <phoneticPr fontId="2"/>
  </si>
  <si>
    <t>CPD区分２</t>
    <rPh sb="3" eb="5">
      <t>クブン</t>
    </rPh>
    <phoneticPr fontId="2"/>
  </si>
  <si>
    <t>CPD区分３</t>
    <rPh sb="3" eb="5">
      <t>クブン</t>
    </rPh>
    <phoneticPr fontId="2"/>
  </si>
  <si>
    <t>CPD区分４</t>
    <rPh sb="3" eb="5">
      <t>クブン</t>
    </rPh>
    <phoneticPr fontId="2"/>
  </si>
  <si>
    <t>CPD区分５</t>
    <rPh sb="3" eb="5">
      <t>クブン</t>
    </rPh>
    <phoneticPr fontId="2"/>
  </si>
  <si>
    <t>◆CPD記録再計表（取得形態による上限を考慮）</t>
    <rPh sb="4" eb="6">
      <t>キロク</t>
    </rPh>
    <rPh sb="6" eb="8">
      <t>サイケイ</t>
    </rPh>
    <rPh sb="8" eb="9">
      <t>ヒョウ</t>
    </rPh>
    <rPh sb="10" eb="14">
      <t>シュトクケイタイ</t>
    </rPh>
    <rPh sb="17" eb="19">
      <t>ジョウゲン</t>
    </rPh>
    <rPh sb="20" eb="22">
      <t>コウリョ</t>
    </rPh>
    <phoneticPr fontId="12"/>
  </si>
  <si>
    <t>取得形態</t>
    <rPh sb="0" eb="4">
      <t>シュトクケイタイ</t>
    </rPh>
    <phoneticPr fontId="12"/>
  </si>
  <si>
    <t>CPD単位</t>
    <rPh sb="3" eb="5">
      <t>タンイ</t>
    </rPh>
    <phoneticPr fontId="12"/>
  </si>
  <si>
    <t>合計</t>
    <rPh sb="0" eb="2">
      <t>ゴウケイ</t>
    </rPh>
    <phoneticPr fontId="12"/>
  </si>
  <si>
    <t>～</t>
    <phoneticPr fontId="12"/>
  </si>
  <si>
    <t>取得形態による上限</t>
    <rPh sb="0" eb="2">
      <t>シュトク</t>
    </rPh>
    <rPh sb="2" eb="4">
      <t>ケイタイ</t>
    </rPh>
    <rPh sb="7" eb="9">
      <t>ジョウゲン</t>
    </rPh>
    <phoneticPr fontId="12"/>
  </si>
  <si>
    <t>講習会への参加，発表など</t>
    <rPh sb="0" eb="3">
      <t>コウシュウカイ</t>
    </rPh>
    <rPh sb="5" eb="7">
      <t>サンカ</t>
    </rPh>
    <rPh sb="8" eb="10">
      <t>ハッピョウ</t>
    </rPh>
    <phoneticPr fontId="12"/>
  </si>
  <si>
    <t>限度なし</t>
    <rPh sb="0" eb="2">
      <t>ゲンド</t>
    </rPh>
    <phoneticPr fontId="12"/>
  </si>
  <si>
    <t>企業内研修等への参加など</t>
    <rPh sb="0" eb="3">
      <t>キギョウナイ</t>
    </rPh>
    <rPh sb="3" eb="6">
      <t>ケンシュウトウ</t>
    </rPh>
    <rPh sb="8" eb="10">
      <t>サンカ</t>
    </rPh>
    <phoneticPr fontId="12"/>
  </si>
  <si>
    <t>単位／年</t>
    <rPh sb="0" eb="2">
      <t>タンイ</t>
    </rPh>
    <rPh sb="3" eb="4">
      <t>ネン</t>
    </rPh>
    <phoneticPr fontId="12"/>
  </si>
  <si>
    <t>自己学習</t>
    <rPh sb="0" eb="4">
      <t>ジコガクシュウ</t>
    </rPh>
    <phoneticPr fontId="12"/>
  </si>
  <si>
    <t>現場経験</t>
    <rPh sb="0" eb="4">
      <t>ゲンバケイケン</t>
    </rPh>
    <phoneticPr fontId="12"/>
  </si>
  <si>
    <t>委員会活動など</t>
    <rPh sb="0" eb="3">
      <t>イインカイ</t>
    </rPh>
    <rPh sb="3" eb="5">
      <t>カツドウ</t>
    </rPh>
    <phoneticPr fontId="12"/>
  </si>
  <si>
    <t>総計</t>
    <rPh sb="0" eb="2">
      <t>ソウケイ</t>
    </rPh>
    <phoneticPr fontId="12"/>
  </si>
  <si>
    <t>*１部門のみの資格更新に必要な単位数</t>
    <rPh sb="2" eb="4">
      <t>ブモン</t>
    </rPh>
    <rPh sb="7" eb="9">
      <t>シカク</t>
    </rPh>
    <rPh sb="9" eb="11">
      <t>コウシン</t>
    </rPh>
    <rPh sb="12" eb="14">
      <t>ヒツヨウ</t>
    </rPh>
    <rPh sb="15" eb="18">
      <t>タンイスウ</t>
    </rPh>
    <phoneticPr fontId="12"/>
  </si>
  <si>
    <r>
      <t>*２部門の資格更新に必要な単位数</t>
    </r>
    <r>
      <rPr>
        <sz val="11"/>
        <color theme="1"/>
        <rFont val="游ゴシック"/>
        <family val="3"/>
        <charset val="128"/>
        <scheme val="minor"/>
      </rPr>
      <t/>
    </r>
    <rPh sb="2" eb="4">
      <t>ブモン</t>
    </rPh>
    <rPh sb="5" eb="7">
      <t>シカク</t>
    </rPh>
    <rPh sb="7" eb="9">
      <t>コウシン</t>
    </rPh>
    <rPh sb="10" eb="12">
      <t>ヒツヨウ</t>
    </rPh>
    <rPh sb="13" eb="16">
      <t>タンイスウ</t>
    </rPh>
    <phoneticPr fontId="12"/>
  </si>
  <si>
    <t>◆CPD記録集計表（単純集計）</t>
    <rPh sb="4" eb="6">
      <t>キロク</t>
    </rPh>
    <rPh sb="6" eb="8">
      <t>シュウケイ</t>
    </rPh>
    <rPh sb="8" eb="9">
      <t>ヒョウ</t>
    </rPh>
    <rPh sb="10" eb="14">
      <t>タンジュンシュウケイ</t>
    </rPh>
    <phoneticPr fontId="12"/>
  </si>
  <si>
    <t>計</t>
    <rPh sb="0" eb="1">
      <t>ケイ</t>
    </rPh>
    <phoneticPr fontId="12"/>
  </si>
  <si>
    <t>土壌部門</t>
    <rPh sb="0" eb="4">
      <t>ドジョウブモン</t>
    </rPh>
    <phoneticPr fontId="2"/>
  </si>
  <si>
    <t>】</t>
    <phoneticPr fontId="2"/>
  </si>
  <si>
    <t>部門】</t>
    <rPh sb="0" eb="2">
      <t>ブモン</t>
    </rPh>
    <phoneticPr fontId="2"/>
  </si>
  <si>
    <t>CPD単位；コロナ対応</t>
    <rPh sb="3" eb="5">
      <t>タンイ</t>
    </rPh>
    <rPh sb="9" eb="11">
      <t>タイオウ</t>
    </rPh>
    <phoneticPr fontId="12"/>
  </si>
  <si>
    <t>※間違えやすい区分</t>
    <rPh sb="1" eb="3">
      <t>マチガ</t>
    </rPh>
    <rPh sb="7" eb="9">
      <t>クブン</t>
    </rPh>
    <phoneticPr fontId="3"/>
  </si>
  <si>
    <t>⑥教育形態
（プログラム形態）</t>
    <rPh sb="12" eb="14">
      <t>ケイタイ</t>
    </rPh>
    <phoneticPr fontId="2"/>
  </si>
  <si>
    <t>第1年度</t>
    <rPh sb="0" eb="1">
      <t>ダイ</t>
    </rPh>
    <rPh sb="2" eb="4">
      <t>ネンド</t>
    </rPh>
    <phoneticPr fontId="12"/>
  </si>
  <si>
    <t>第2年度</t>
    <rPh sb="0" eb="1">
      <t>ダイ</t>
    </rPh>
    <rPh sb="2" eb="4">
      <t>ネンド</t>
    </rPh>
    <phoneticPr fontId="12"/>
  </si>
  <si>
    <t>第3年度</t>
    <rPh sb="0" eb="1">
      <t>ダイ</t>
    </rPh>
    <rPh sb="2" eb="4">
      <t>ネンド</t>
    </rPh>
    <phoneticPr fontId="12"/>
  </si>
  <si>
    <t>第4年度</t>
    <rPh sb="0" eb="1">
      <t>ダイ</t>
    </rPh>
    <rPh sb="2" eb="4">
      <t>ネンド</t>
    </rPh>
    <phoneticPr fontId="12"/>
  </si>
  <si>
    <t>第5年度</t>
    <rPh sb="0" eb="1">
      <t>ダイ</t>
    </rPh>
    <rPh sb="2" eb="4">
      <t>ネンド</t>
    </rPh>
    <phoneticPr fontId="12"/>
  </si>
  <si>
    <t>各シートの表は入力以外の編集を行わないでください！</t>
    <rPh sb="0" eb="1">
      <t>カク</t>
    </rPh>
    <rPh sb="5" eb="6">
      <t>ヒョウ</t>
    </rPh>
    <rPh sb="7" eb="9">
      <t>ニュウリョク</t>
    </rPh>
    <rPh sb="9" eb="11">
      <t>イガイ</t>
    </rPh>
    <rPh sb="12" eb="14">
      <t>ヘンシュウ</t>
    </rPh>
    <rPh sb="15" eb="16">
      <t>オコナ</t>
    </rPh>
    <phoneticPr fontId="2"/>
  </si>
  <si>
    <t>登録番号・氏名：</t>
    <rPh sb="0" eb="4">
      <t>トウロクバンゴウ</t>
    </rPh>
    <rPh sb="5" eb="7">
      <t>シメイ</t>
    </rPh>
    <phoneticPr fontId="12"/>
  </si>
  <si>
    <t>登録部門数：</t>
    <rPh sb="2" eb="4">
      <t>ブモン</t>
    </rPh>
    <phoneticPr fontId="2"/>
  </si>
  <si>
    <t>対象となる部門：</t>
    <rPh sb="0" eb="2">
      <t>タイショウ</t>
    </rPh>
    <rPh sb="5" eb="7">
      <t>ブモン</t>
    </rPh>
    <phoneticPr fontId="2"/>
  </si>
  <si>
    <t>自動計算につき入力不可</t>
    <rPh sb="0" eb="2">
      <t>ジドウ</t>
    </rPh>
    <rPh sb="2" eb="4">
      <t>ケイサン</t>
    </rPh>
    <rPh sb="7" eb="9">
      <t>ニュウリョク</t>
    </rPh>
    <rPh sb="9" eb="11">
      <t>フカ</t>
    </rPh>
    <phoneticPr fontId="12"/>
  </si>
  <si>
    <t>登録部門数　　　　　　　　　　　　　　　　　　　　　 【</t>
    <rPh sb="0" eb="5">
      <t>トウロクブモンスウ</t>
    </rPh>
    <phoneticPr fontId="2"/>
  </si>
  <si>
    <t>←この色がついているセルのみ入力してください</t>
    <rPh sb="3" eb="4">
      <t>イロ</t>
    </rPh>
    <rPh sb="14" eb="16">
      <t>ニュウリョク</t>
    </rPh>
    <phoneticPr fontId="2"/>
  </si>
  <si>
    <t>登録番号・氏名　　　　　　　【　</t>
    <rPh sb="0" eb="2">
      <t>トウロク</t>
    </rPh>
    <rPh sb="2" eb="4">
      <t>バンゴウ</t>
    </rPh>
    <rPh sb="5" eb="7">
      <t>シメイ</t>
    </rPh>
    <phoneticPr fontId="3"/>
  </si>
  <si>
    <t>対象となる部門を列記（  現場調査部門    現場技術･管理部門    土壌･地下水汚染部門）　 　　【</t>
    <rPh sb="0" eb="2">
      <t>タイショウ</t>
    </rPh>
    <rPh sb="5" eb="7">
      <t>ブモン</t>
    </rPh>
    <rPh sb="8" eb="10">
      <t>レッキ</t>
    </rPh>
    <phoneticPr fontId="2"/>
  </si>
  <si>
    <t>②企業内における研修の受講や表彰</t>
    <phoneticPr fontId="12"/>
  </si>
  <si>
    <t>①講習会の受講や講師､論文の発表・査読、発注者等外部組織からの表彰等</t>
    <phoneticPr fontId="12"/>
  </si>
  <si>
    <t>④現場経験、資格取得</t>
    <rPh sb="1" eb="5">
      <t>ゲンバケイケン</t>
    </rPh>
    <phoneticPr fontId="12"/>
  </si>
  <si>
    <t>⑤委員会活動など</t>
    <rPh sb="1" eb="6">
      <t>イインカイカツドウ</t>
    </rPh>
    <phoneticPr fontId="12"/>
  </si>
  <si>
    <t>③自己学習</t>
    <phoneticPr fontId="12"/>
  </si>
  <si>
    <r>
      <t>ＣＰＤ記録簿に整理したＣＰＤ単位の総計　　　　　　 　</t>
    </r>
    <r>
      <rPr>
        <b/>
        <sz val="12"/>
        <color indexed="8"/>
        <rFont val="ＭＳ Ｐゴシック"/>
        <family val="3"/>
        <charset val="128"/>
      </rPr>
      <t>　　</t>
    </r>
    <rPh sb="3" eb="6">
      <t>キロクボ</t>
    </rPh>
    <rPh sb="7" eb="9">
      <t>セイリ</t>
    </rPh>
    <rPh sb="14" eb="16">
      <t>タンイ</t>
    </rPh>
    <rPh sb="17" eb="19">
      <t>ソウケイ</t>
    </rPh>
    <phoneticPr fontId="3"/>
  </si>
  <si>
    <r>
      <t>単位/年　</t>
    </r>
    <r>
      <rPr>
        <b/>
        <sz val="12"/>
        <color rgb="FFFF0000"/>
        <rFont val="游ゴシック"/>
        <family val="3"/>
        <charset val="128"/>
        <scheme val="minor"/>
      </rPr>
      <t>←自動集計のため入力不可</t>
    </r>
    <rPh sb="3" eb="4">
      <t>ネン</t>
    </rPh>
    <rPh sb="6" eb="10">
      <t>ジドウシュウケイ</t>
    </rPh>
    <rPh sb="13" eb="15">
      <t>ニュウリョク</t>
    </rPh>
    <rPh sb="15" eb="17">
      <t>フカ</t>
    </rPh>
    <phoneticPr fontId="2"/>
  </si>
  <si>
    <r>
      <rPr>
        <sz val="16"/>
        <color rgb="FFFF0000"/>
        <rFont val="HGPｺﾞｼｯｸE"/>
        <family val="3"/>
        <charset val="128"/>
      </rPr>
      <t>※</t>
    </r>
    <r>
      <rPr>
        <sz val="16"/>
        <color theme="1"/>
        <rFont val="HGPｺﾞｼｯｸE"/>
        <family val="3"/>
        <charset val="128"/>
      </rPr>
      <t>印の項目は、必須入力欄です</t>
    </r>
    <phoneticPr fontId="2"/>
  </si>
  <si>
    <t>期間内チェック</t>
    <rPh sb="0" eb="3">
      <t>キカンナイ</t>
    </rPh>
    <phoneticPr fontId="2"/>
  </si>
  <si>
    <t>期間内チェック</t>
    <phoneticPr fontId="2"/>
  </si>
  <si>
    <t>表の空白部の削除などを行うと、正しく計算されません</t>
    <rPh sb="0" eb="1">
      <t>ヒョウ</t>
    </rPh>
    <rPh sb="2" eb="5">
      <t>クウハクブ</t>
    </rPh>
    <rPh sb="6" eb="8">
      <t>サクジョ</t>
    </rPh>
    <rPh sb="11" eb="12">
      <t>オコナ</t>
    </rPh>
    <rPh sb="15" eb="16">
      <t>タダ</t>
    </rPh>
    <rPh sb="18" eb="20">
      <t>ケイサン</t>
    </rPh>
    <phoneticPr fontId="2"/>
  </si>
  <si>
    <t>うち土壌・地下水汚染部門の単位</t>
    <rPh sb="2" eb="4">
      <t>ドジョウ</t>
    </rPh>
    <rPh sb="5" eb="8">
      <t>チカスイ</t>
    </rPh>
    <rPh sb="8" eb="10">
      <t>オセン</t>
    </rPh>
    <rPh sb="10" eb="12">
      <t>ブモン</t>
    </rPh>
    <rPh sb="13" eb="15">
      <t>タンイ</t>
    </rPh>
    <phoneticPr fontId="2"/>
  </si>
  <si>
    <t>②企業内における研修の受講や表彰</t>
  </si>
  <si>
    <t>形態区分</t>
    <rPh sb="0" eb="2">
      <t>ケイタイ</t>
    </rPh>
    <rPh sb="2" eb="4">
      <t>クブン</t>
    </rPh>
    <phoneticPr fontId="12"/>
  </si>
  <si>
    <t>形態項目</t>
    <rPh sb="0" eb="2">
      <t>ケイタイ</t>
    </rPh>
    <rPh sb="2" eb="4">
      <t>コウモク</t>
    </rPh>
    <phoneticPr fontId="12"/>
  </si>
  <si>
    <t>番号</t>
    <rPh sb="0" eb="2">
      <t>バンゴウ</t>
    </rPh>
    <phoneticPr fontId="12"/>
  </si>
  <si>
    <r>
      <rPr>
        <b/>
        <sz val="11"/>
        <color theme="1"/>
        <rFont val="HGPｺﾞｼｯｸM"/>
        <family val="3"/>
        <charset val="128"/>
      </rPr>
      <t>内 容</t>
    </r>
    <r>
      <rPr>
        <b/>
        <sz val="10"/>
        <color theme="1"/>
        <rFont val="HGPｺﾞｼｯｸM"/>
        <family val="3"/>
        <charset val="128"/>
      </rPr>
      <t>　＊</t>
    </r>
    <phoneticPr fontId="12"/>
  </si>
  <si>
    <t>区分
番号</t>
    <rPh sb="0" eb="2">
      <t>クブン</t>
    </rPh>
    <rPh sb="3" eb="5">
      <t>バンゴウ</t>
    </rPh>
    <phoneticPr fontId="12"/>
  </si>
  <si>
    <t>CPD
重み係数</t>
    <phoneticPr fontId="12"/>
  </si>
  <si>
    <t>Ⅰ参加型</t>
    <rPh sb="1" eb="4">
      <t>サンカガタ</t>
    </rPh>
    <phoneticPr fontId="12"/>
  </si>
  <si>
    <t>１．講演・研修</t>
    <rPh sb="2" eb="4">
      <t>コウエン</t>
    </rPh>
    <rPh sb="5" eb="7">
      <t>ケンシュウ</t>
    </rPh>
    <phoneticPr fontId="12"/>
  </si>
  <si>
    <t>Ⅰ1</t>
    <phoneticPr fontId="12"/>
  </si>
  <si>
    <r>
      <t>　GEO-Netの加盟団体、日本技術士会、大学、関係学協会</t>
    </r>
    <r>
      <rPr>
        <sz val="11"/>
        <rFont val="HGPｺﾞｼｯｸM"/>
        <family val="3"/>
        <charset val="128"/>
      </rPr>
      <t>（学術団体、公益法人を含む）</t>
    </r>
    <r>
      <rPr>
        <b/>
        <sz val="11"/>
        <rFont val="HGPｺﾞｼｯｸM"/>
        <family val="3"/>
        <charset val="128"/>
      </rPr>
      <t>、民間団体、企業が公式に開催するもの</t>
    </r>
    <rPh sb="9" eb="11">
      <t>カメイ</t>
    </rPh>
    <rPh sb="11" eb="13">
      <t>ダンタイ</t>
    </rPh>
    <rPh sb="44" eb="46">
      <t>ミンカン</t>
    </rPh>
    <phoneticPr fontId="12"/>
  </si>
  <si>
    <t>1×Ｈ
Ｈ：受講時間</t>
    <phoneticPr fontId="12"/>
  </si>
  <si>
    <t>２．組織内研修</t>
    <rPh sb="2" eb="7">
      <t>ソシキナイケンシュウ</t>
    </rPh>
    <phoneticPr fontId="12"/>
  </si>
  <si>
    <t>Ⅲ1</t>
    <phoneticPr fontId="12"/>
  </si>
  <si>
    <t>研修プログラムが明示されており、それに基づいて実施され成果が明確なもの</t>
    <phoneticPr fontId="12"/>
  </si>
  <si>
    <t>Ⅰ2</t>
  </si>
  <si>
    <t>1×H
Ｈ：受講時間</t>
    <phoneticPr fontId="12"/>
  </si>
  <si>
    <t>３．学協会活動</t>
    <rPh sb="2" eb="7">
      <t>ガクキョウカイカツドウ</t>
    </rPh>
    <phoneticPr fontId="12"/>
  </si>
  <si>
    <t>Ⅵ2</t>
    <phoneticPr fontId="12"/>
  </si>
  <si>
    <r>
      <t>（１）国・地方公共団体、GEO-Netの加盟団体、日本技術士会、学協会等の審議会・委員会・専門部会の委員として参加</t>
    </r>
    <r>
      <rPr>
        <sz val="11"/>
        <rFont val="HGPｺﾞｼｯｸM"/>
        <family val="3"/>
        <charset val="128"/>
      </rPr>
      <t>（年間を通した活動であるもの）</t>
    </r>
    <rPh sb="3" eb="4">
      <t>クニ</t>
    </rPh>
    <rPh sb="5" eb="7">
      <t>チホウ</t>
    </rPh>
    <rPh sb="7" eb="9">
      <t>コウキョウ</t>
    </rPh>
    <rPh sb="9" eb="11">
      <t>ダンタイ</t>
    </rPh>
    <rPh sb="25" eb="27">
      <t>ニホン</t>
    </rPh>
    <rPh sb="27" eb="30">
      <t>ギジュツシ</t>
    </rPh>
    <rPh sb="30" eb="31">
      <t>カイ</t>
    </rPh>
    <rPh sb="41" eb="44">
      <t>イインカイ</t>
    </rPh>
    <rPh sb="45" eb="49">
      <t>センモンブカイ</t>
    </rPh>
    <rPh sb="55" eb="57">
      <t>サンカ</t>
    </rPh>
    <phoneticPr fontId="12"/>
  </si>
  <si>
    <t>Ⅰ3</t>
  </si>
  <si>
    <t>（２）学協会の会誌購読</t>
    <rPh sb="3" eb="6">
      <t>ガクキョウカイ</t>
    </rPh>
    <rPh sb="7" eb="8">
      <t>カイ</t>
    </rPh>
    <rPh sb="8" eb="9">
      <t>シ</t>
    </rPh>
    <rPh sb="9" eb="11">
      <t>コウドク</t>
    </rPh>
    <phoneticPr fontId="12"/>
  </si>
  <si>
    <t>Ⅰ4</t>
  </si>
  <si>
    <t>Ⅱ発信型</t>
    <rPh sb="1" eb="4">
      <t>ハッシンガタ</t>
    </rPh>
    <phoneticPr fontId="12"/>
  </si>
  <si>
    <t>４．論文・報告文</t>
    <rPh sb="2" eb="4">
      <t>ロンブン</t>
    </rPh>
    <rPh sb="5" eb="8">
      <t>ホウコクブン</t>
    </rPh>
    <phoneticPr fontId="12"/>
  </si>
  <si>
    <t>Ⅱ1</t>
    <phoneticPr fontId="12"/>
  </si>
  <si>
    <t>学協会等の公的機関主催</t>
    <rPh sb="0" eb="4">
      <t>ガクキョウカイトウ</t>
    </rPh>
    <rPh sb="5" eb="7">
      <t>コウテキ</t>
    </rPh>
    <rPh sb="7" eb="11">
      <t>キカンシュサイ</t>
    </rPh>
    <phoneticPr fontId="12"/>
  </si>
  <si>
    <t>5×Ｈ
Ｈ：発表時間</t>
    <phoneticPr fontId="12"/>
  </si>
  <si>
    <t>企業等主催</t>
    <rPh sb="0" eb="2">
      <t>キギョウ</t>
    </rPh>
    <rPh sb="2" eb="3">
      <t>トウ</t>
    </rPh>
    <rPh sb="3" eb="5">
      <t>シュサイ</t>
    </rPh>
    <phoneticPr fontId="12"/>
  </si>
  <si>
    <t>Ⅱ2</t>
  </si>
  <si>
    <t>2×Ｈ
Ｈ：発表時間</t>
    <phoneticPr fontId="12"/>
  </si>
  <si>
    <t>Ⅱ3</t>
  </si>
  <si>
    <t>学術雑誌への査読付技術論文</t>
    <phoneticPr fontId="12"/>
  </si>
  <si>
    <t>Ⅱ4</t>
  </si>
  <si>
    <t>40×件</t>
    <rPh sb="3" eb="4">
      <t>ケン</t>
    </rPh>
    <phoneticPr fontId="12"/>
  </si>
  <si>
    <t>査読の無い論文及び企業内論文等</t>
    <rPh sb="0" eb="2">
      <t>サドク</t>
    </rPh>
    <rPh sb="3" eb="4">
      <t>ナ</t>
    </rPh>
    <rPh sb="5" eb="7">
      <t>ロンブン</t>
    </rPh>
    <rPh sb="7" eb="8">
      <t>オヨ</t>
    </rPh>
    <rPh sb="9" eb="14">
      <t>キギョウナイロンブン</t>
    </rPh>
    <rPh sb="14" eb="15">
      <t>トウ</t>
    </rPh>
    <phoneticPr fontId="12"/>
  </si>
  <si>
    <t>Ⅱ5</t>
  </si>
  <si>
    <t>10×件</t>
    <rPh sb="3" eb="4">
      <t>ケン</t>
    </rPh>
    <phoneticPr fontId="12"/>
  </si>
  <si>
    <t>Ⅱ4</t>
    <phoneticPr fontId="12"/>
  </si>
  <si>
    <t>（4）GEO-Netの加盟団体、日本技術士会、学協会、民間団体等が発行する学術誌、技術誌等の論文、報告文の査読等</t>
    <rPh sb="55" eb="56">
      <t>ナド</t>
    </rPh>
    <phoneticPr fontId="12"/>
  </si>
  <si>
    <t>Ⅱ6</t>
  </si>
  <si>
    <t>5×件</t>
    <rPh sb="2" eb="3">
      <t>ケン</t>
    </rPh>
    <phoneticPr fontId="12"/>
  </si>
  <si>
    <t>５．講師・技術指導</t>
    <rPh sb="2" eb="4">
      <t>コウシ</t>
    </rPh>
    <rPh sb="5" eb="9">
      <t>ギジュツシドウ</t>
    </rPh>
    <phoneticPr fontId="12"/>
  </si>
  <si>
    <t>Ⅳ1</t>
    <phoneticPr fontId="12"/>
  </si>
  <si>
    <t>（１）GEO-Netの加盟団体、日本技術士会、大学、学協会等の開催する研修会、講習会、技術説明会、シンポジウム、パネルディスカッションの講師等</t>
    <phoneticPr fontId="12"/>
  </si>
  <si>
    <t>Ⅱ7</t>
  </si>
  <si>
    <t>3×H
Ｈ：講演時間</t>
    <phoneticPr fontId="12"/>
  </si>
  <si>
    <t>Ⅳ2</t>
  </si>
  <si>
    <t>（２）小・中・高での理科教育の講師及び企業での研修会等の講師</t>
    <phoneticPr fontId="12"/>
  </si>
  <si>
    <t>Ⅱ8</t>
  </si>
  <si>
    <t>1×H
Ｈ：講演時間</t>
    <phoneticPr fontId="12"/>
  </si>
  <si>
    <t>Ⅳ3</t>
  </si>
  <si>
    <t>Ⅱ9</t>
  </si>
  <si>
    <t>1×H
Ｈ：指導時間</t>
    <phoneticPr fontId="12"/>
  </si>
  <si>
    <t>６．図書執筆</t>
    <rPh sb="2" eb="6">
      <t>トショシッピツ</t>
    </rPh>
    <phoneticPr fontId="12"/>
  </si>
  <si>
    <t>Ⅵ4</t>
    <phoneticPr fontId="12"/>
  </si>
  <si>
    <t>出版物等、成果が明確なもの（翻訳を含む）</t>
    <rPh sb="0" eb="4">
      <t>シュッパンブツトウ</t>
    </rPh>
    <rPh sb="14" eb="16">
      <t>ホンヤク</t>
    </rPh>
    <rPh sb="17" eb="18">
      <t>フク</t>
    </rPh>
    <phoneticPr fontId="12"/>
  </si>
  <si>
    <t>Ⅱ10</t>
  </si>
  <si>
    <t>1×H
H：執筆時間/件</t>
    <rPh sb="11" eb="12">
      <t>ケン</t>
    </rPh>
    <phoneticPr fontId="12"/>
  </si>
  <si>
    <t>７．技術協力</t>
    <rPh sb="2" eb="6">
      <t>ギジュツキョウリョク</t>
    </rPh>
    <phoneticPr fontId="12"/>
  </si>
  <si>
    <t>Ⅵ3</t>
    <phoneticPr fontId="12"/>
  </si>
  <si>
    <t>Ⅱ11</t>
  </si>
  <si>
    <t>Ⅲ実務型</t>
    <rPh sb="1" eb="4">
      <t>ジツムガタ</t>
    </rPh>
    <phoneticPr fontId="12"/>
  </si>
  <si>
    <t>８．資格取得</t>
    <rPh sb="2" eb="6">
      <t>シカクシュトク</t>
    </rPh>
    <phoneticPr fontId="12"/>
  </si>
  <si>
    <t>Ⅵ1</t>
    <phoneticPr fontId="12"/>
  </si>
  <si>
    <t>政府機関等の認定あるいは承認する公的な技術資格の取得</t>
    <phoneticPr fontId="12"/>
  </si>
  <si>
    <t>（１）技術士、学位取得、応用地形判読士及び地質リスク・エンジニア</t>
    <rPh sb="3" eb="6">
      <t>ギジュツシ</t>
    </rPh>
    <rPh sb="7" eb="9">
      <t>ガクイ</t>
    </rPh>
    <rPh sb="9" eb="11">
      <t>シュトク</t>
    </rPh>
    <rPh sb="12" eb="14">
      <t>オウヨウ</t>
    </rPh>
    <rPh sb="14" eb="16">
      <t>チケイ</t>
    </rPh>
    <rPh sb="16" eb="18">
      <t>ハンドク</t>
    </rPh>
    <rPh sb="18" eb="19">
      <t>シ</t>
    </rPh>
    <rPh sb="19" eb="20">
      <t>オヨ</t>
    </rPh>
    <rPh sb="21" eb="23">
      <t>チシツ</t>
    </rPh>
    <phoneticPr fontId="12"/>
  </si>
  <si>
    <t>20×件</t>
    <rPh sb="3" eb="4">
      <t>ケン</t>
    </rPh>
    <phoneticPr fontId="12"/>
  </si>
  <si>
    <t>（２）地質調査技士、地質情報管理士、RCCM、土木施工管理技士等</t>
    <rPh sb="31" eb="32">
      <t>トウ</t>
    </rPh>
    <phoneticPr fontId="12"/>
  </si>
  <si>
    <t>Ⅲ2</t>
  </si>
  <si>
    <t>９．業務成果</t>
    <rPh sb="2" eb="6">
      <t>ギョウムセイカ</t>
    </rPh>
    <phoneticPr fontId="12"/>
  </si>
  <si>
    <t>Ⅴ1</t>
    <phoneticPr fontId="12"/>
  </si>
  <si>
    <t xml:space="preserve">（1）業務上で技術的成果をあげ、グループ及び個人（本人）が表彰を受けた業務 </t>
    <phoneticPr fontId="12"/>
  </si>
  <si>
    <t>公的な組織からのもの</t>
    <rPh sb="0" eb="2">
      <t>コウテキ</t>
    </rPh>
    <rPh sb="3" eb="5">
      <t>ソシキ</t>
    </rPh>
    <phoneticPr fontId="12"/>
  </si>
  <si>
    <t>Ⅲ3</t>
  </si>
  <si>
    <t>20/件</t>
    <phoneticPr fontId="12"/>
  </si>
  <si>
    <t>Ⅴ2</t>
  </si>
  <si>
    <t>企業の代表者からのもの</t>
    <rPh sb="0" eb="2">
      <t>キギョウ</t>
    </rPh>
    <rPh sb="3" eb="6">
      <t>ダイヒョウシャ</t>
    </rPh>
    <phoneticPr fontId="12"/>
  </si>
  <si>
    <t>Ⅲ4</t>
  </si>
  <si>
    <t>10/件</t>
    <phoneticPr fontId="12"/>
  </si>
  <si>
    <t>Ⅴ3</t>
  </si>
  <si>
    <r>
      <t>（2）特許出願</t>
    </r>
    <r>
      <rPr>
        <sz val="11"/>
        <rFont val="HGPｺﾞｼｯｸM"/>
        <family val="3"/>
        <charset val="128"/>
      </rPr>
      <t xml:space="preserve">(発明者に限る) </t>
    </r>
    <phoneticPr fontId="12"/>
  </si>
  <si>
    <t>Ⅲ5</t>
  </si>
  <si>
    <t>40/件</t>
    <phoneticPr fontId="12"/>
  </si>
  <si>
    <t>Ⅴ5</t>
  </si>
  <si>
    <r>
      <t xml:space="preserve">（３）現場管理経験 </t>
    </r>
    <r>
      <rPr>
        <sz val="11"/>
        <rFont val="HGPｺﾞｼｯｸM"/>
        <family val="3"/>
        <charset val="128"/>
      </rPr>
      <t>(主任技術者、現場管理人、掘削機長、物理探査班長等)</t>
    </r>
    <phoneticPr fontId="12"/>
  </si>
  <si>
    <t>Ⅲ6</t>
  </si>
  <si>
    <t>5/業務</t>
    <rPh sb="2" eb="4">
      <t>ギョウム</t>
    </rPh>
    <phoneticPr fontId="12"/>
  </si>
  <si>
    <t>Ⅴ6</t>
  </si>
  <si>
    <r>
      <t xml:space="preserve">（４）現場経験 </t>
    </r>
    <r>
      <rPr>
        <sz val="11"/>
        <rFont val="HGPｺﾞｼｯｸM"/>
        <family val="3"/>
        <charset val="128"/>
      </rPr>
      <t>(一般調査員)</t>
    </r>
    <phoneticPr fontId="12"/>
  </si>
  <si>
    <t>Ⅲ7</t>
  </si>
  <si>
    <t>2/業務</t>
    <rPh sb="2" eb="4">
      <t>ギョウム</t>
    </rPh>
    <phoneticPr fontId="12"/>
  </si>
  <si>
    <t>Ⅴ7</t>
  </si>
  <si>
    <t>（５）電子納品の実務経験</t>
    <rPh sb="10" eb="12">
      <t>ケイケン</t>
    </rPh>
    <phoneticPr fontId="12"/>
  </si>
  <si>
    <t>Ⅲ8</t>
  </si>
  <si>
    <t>1/業務</t>
    <rPh sb="2" eb="4">
      <t>ギョウム</t>
    </rPh>
    <phoneticPr fontId="12"/>
  </si>
  <si>
    <t>Ⅴ8</t>
    <phoneticPr fontId="12"/>
  </si>
  <si>
    <t>Ⅲ9</t>
  </si>
  <si>
    <t>Ⅳ自己学習型</t>
    <rPh sb="1" eb="6">
      <t>ジコガクシュウガタ</t>
    </rPh>
    <phoneticPr fontId="12"/>
  </si>
  <si>
    <t>Ⅵ6</t>
    <phoneticPr fontId="12"/>
  </si>
  <si>
    <t>（１）GEO-Netの加盟団体が認定するｅラーニング</t>
    <rPh sb="11" eb="13">
      <t>カメイ</t>
    </rPh>
    <rPh sb="13" eb="15">
      <t>ダンタイ</t>
    </rPh>
    <rPh sb="16" eb="18">
      <t>ニンテイ</t>
    </rPh>
    <phoneticPr fontId="12"/>
  </si>
  <si>
    <t>Ⅳ１</t>
    <phoneticPr fontId="12"/>
  </si>
  <si>
    <t>1×H
H：履修時間</t>
    <phoneticPr fontId="12"/>
  </si>
  <si>
    <t>Ⅵ8</t>
  </si>
  <si>
    <t>（２）その他地質技術者のＣＰＤに値すると判断されるもの</t>
    <rPh sb="5" eb="6">
      <t>タ</t>
    </rPh>
    <rPh sb="6" eb="8">
      <t>チシツ</t>
    </rPh>
    <rPh sb="8" eb="11">
      <t>ギジュツシャ</t>
    </rPh>
    <rPh sb="16" eb="17">
      <t>アタイ</t>
    </rPh>
    <rPh sb="20" eb="22">
      <t>ハンダン</t>
    </rPh>
    <phoneticPr fontId="12"/>
  </si>
  <si>
    <t>Ⅳ２</t>
  </si>
  <si>
    <t>0.5×H
H：履修時間</t>
    <phoneticPr fontId="12"/>
  </si>
  <si>
    <t>④現場経験、資格取得</t>
    <rPh sb="1" eb="5">
      <t>ゲンバケイケン</t>
    </rPh>
    <rPh sb="6" eb="10">
      <t>シカクシュトク</t>
    </rPh>
    <phoneticPr fontId="2"/>
  </si>
  <si>
    <t>③自己学習</t>
    <rPh sb="1" eb="3">
      <t>ジコ</t>
    </rPh>
    <rPh sb="3" eb="5">
      <t>ガクシュウ</t>
    </rPh>
    <phoneticPr fontId="2"/>
  </si>
  <si>
    <t>②企業内における研修の受講や表彰</t>
    <rPh sb="1" eb="4">
      <t>キギョウナイ</t>
    </rPh>
    <rPh sb="8" eb="10">
      <t>ケンシュウ</t>
    </rPh>
    <rPh sb="11" eb="13">
      <t>ジュコウ</t>
    </rPh>
    <rPh sb="14" eb="16">
      <t>ヒョウショウ</t>
    </rPh>
    <phoneticPr fontId="2"/>
  </si>
  <si>
    <t>①講習会の受講や講師､論文の発表・査読、発注者等外部組織からの表彰等</t>
    <phoneticPr fontId="2"/>
  </si>
  <si>
    <t>⑤委員会渇仰など</t>
    <rPh sb="1" eb="6">
      <t>イインカイカツゴウ</t>
    </rPh>
    <phoneticPr fontId="2"/>
  </si>
  <si>
    <t>地質調査技士
で用いる区分</t>
    <rPh sb="0" eb="2">
      <t>チシツ</t>
    </rPh>
    <rPh sb="2" eb="6">
      <t>チョウサギシ</t>
    </rPh>
    <rPh sb="8" eb="9">
      <t>モチ</t>
    </rPh>
    <rPh sb="11" eb="13">
      <t>クブン</t>
    </rPh>
    <phoneticPr fontId="2"/>
  </si>
  <si>
    <t>年10単位以内</t>
    <phoneticPr fontId="2"/>
  </si>
  <si>
    <t>①講習会の受講や講師､論文の発表・査読、発注者等外部組織からの表彰等</t>
  </si>
  <si>
    <t>③自己学習</t>
  </si>
  <si>
    <t>　※２部門の資格をお持ちの方で、１部門のみの更新をお考えの方はお申込みの地区協会へご相談ください</t>
    <rPh sb="3" eb="5">
      <t>ブモン</t>
    </rPh>
    <rPh sb="6" eb="8">
      <t>シカク</t>
    </rPh>
    <rPh sb="10" eb="11">
      <t>モ</t>
    </rPh>
    <rPh sb="13" eb="14">
      <t>カタ</t>
    </rPh>
    <rPh sb="17" eb="19">
      <t>ブモン</t>
    </rPh>
    <rPh sb="22" eb="24">
      <t>コウシン</t>
    </rPh>
    <rPh sb="26" eb="27">
      <t>カンガ</t>
    </rPh>
    <rPh sb="29" eb="30">
      <t>カタ</t>
    </rPh>
    <rPh sb="32" eb="34">
      <t>モウシコ</t>
    </rPh>
    <rPh sb="36" eb="40">
      <t>チクキョウカイ</t>
    </rPh>
    <rPh sb="42" eb="44">
      <t>ソウダン</t>
    </rPh>
    <phoneticPr fontId="2"/>
  </si>
  <si>
    <t xml:space="preserve">30 /年間
</t>
    <rPh sb="4" eb="6">
      <t>ネンカン</t>
    </rPh>
    <phoneticPr fontId="12"/>
  </si>
  <si>
    <t>10/年間</t>
    <rPh sb="3" eb="5">
      <t>ネンカン</t>
    </rPh>
    <phoneticPr fontId="12"/>
  </si>
  <si>
    <t>-</t>
    <phoneticPr fontId="12"/>
  </si>
  <si>
    <t>30 /年間</t>
    <rPh sb="4" eb="6">
      <t>ネンカン</t>
    </rPh>
    <phoneticPr fontId="12"/>
  </si>
  <si>
    <t>10 /年間</t>
    <rPh sb="4" eb="6">
      <t>ネンカン</t>
    </rPh>
    <phoneticPr fontId="12"/>
  </si>
  <si>
    <t>　・【登録番号・氏名】【登録部門数】【CPD記録簿に整理したCPD単位の総数】【対象となる部門】
　　上記の3項目については、第1年度のみ入力してください。第2年度以降は自動で入力されます。</t>
    <rPh sb="3" eb="7">
      <t>トウロクバンゴウ</t>
    </rPh>
    <rPh sb="8" eb="10">
      <t>シメイ</t>
    </rPh>
    <rPh sb="12" eb="17">
      <t>トウロクブモンスウ</t>
    </rPh>
    <rPh sb="22" eb="25">
      <t>キロクボ</t>
    </rPh>
    <rPh sb="26" eb="28">
      <t>セイリ</t>
    </rPh>
    <rPh sb="33" eb="35">
      <t>タンイ</t>
    </rPh>
    <rPh sb="36" eb="38">
      <t>ソウスウ</t>
    </rPh>
    <rPh sb="40" eb="42">
      <t>タイショウ</t>
    </rPh>
    <rPh sb="45" eb="47">
      <t>ブモン</t>
    </rPh>
    <rPh sb="51" eb="53">
      <t>ジョウキ</t>
    </rPh>
    <rPh sb="55" eb="57">
      <t>コウモク</t>
    </rPh>
    <rPh sb="63" eb="64">
      <t>ダイ</t>
    </rPh>
    <rPh sb="65" eb="67">
      <t>ネンド</t>
    </rPh>
    <rPh sb="69" eb="71">
      <t>ニュウリョク</t>
    </rPh>
    <rPh sb="78" eb="79">
      <t>ダイ</t>
    </rPh>
    <rPh sb="80" eb="82">
      <t>ネンド</t>
    </rPh>
    <rPh sb="82" eb="84">
      <t>イコウ</t>
    </rPh>
    <rPh sb="85" eb="87">
      <t>ジドウ</t>
    </rPh>
    <rPh sb="88" eb="90">
      <t>ニュウリョク</t>
    </rPh>
    <phoneticPr fontId="2"/>
  </si>
  <si>
    <r>
      <t>　・</t>
    </r>
    <r>
      <rPr>
        <sz val="14"/>
        <color rgb="FFFF0000"/>
        <rFont val="游ゴシック"/>
        <family val="3"/>
        <charset val="128"/>
        <scheme val="minor"/>
      </rPr>
      <t>※</t>
    </r>
    <r>
      <rPr>
        <sz val="14"/>
        <color theme="1"/>
        <rFont val="游ゴシック"/>
        <family val="3"/>
        <charset val="128"/>
        <scheme val="minor"/>
      </rPr>
      <t>印のついている項目は、入力が必須です。</t>
    </r>
    <rPh sb="3" eb="4">
      <t>ジルシ</t>
    </rPh>
    <rPh sb="10" eb="12">
      <t>コウモク</t>
    </rPh>
    <rPh sb="14" eb="16">
      <t>ニュウリョク</t>
    </rPh>
    <rPh sb="17" eb="19">
      <t>ヒッス</t>
    </rPh>
    <phoneticPr fontId="2"/>
  </si>
  <si>
    <t>　・各シートにある表は、上限の30項目に満たない場合でも、空欄部分を削除しないでください。</t>
    <rPh sb="2" eb="3">
      <t>カク</t>
    </rPh>
    <rPh sb="9" eb="10">
      <t>ヒョウ</t>
    </rPh>
    <rPh sb="12" eb="14">
      <t>ジョウゲン</t>
    </rPh>
    <rPh sb="17" eb="19">
      <t>コウモク</t>
    </rPh>
    <rPh sb="20" eb="21">
      <t>ミ</t>
    </rPh>
    <rPh sb="24" eb="26">
      <t>バアイ</t>
    </rPh>
    <rPh sb="29" eb="33">
      <t>クウランブブン</t>
    </rPh>
    <rPh sb="34" eb="36">
      <t>サクジョ</t>
    </rPh>
    <phoneticPr fontId="2"/>
  </si>
  <si>
    <t>●CPD記録簿　作成の注意事項</t>
    <rPh sb="4" eb="7">
      <t>キロクボ</t>
    </rPh>
    <rPh sb="8" eb="10">
      <t>サクセイ</t>
    </rPh>
    <rPh sb="11" eb="15">
      <t>チュウイジコウ</t>
    </rPh>
    <phoneticPr fontId="2"/>
  </si>
  <si>
    <t>・現場経験は、「主任技術者、現場管理者、物理探査班長」又は「一般調査員」で重み係数が異なるため注意</t>
    <rPh sb="1" eb="5">
      <t>ゲンバケイケン</t>
    </rPh>
    <rPh sb="27" eb="28">
      <t>マタ</t>
    </rPh>
    <rPh sb="30" eb="32">
      <t>イッパン</t>
    </rPh>
    <rPh sb="32" eb="34">
      <t>チョウサ</t>
    </rPh>
    <rPh sb="34" eb="35">
      <t>イン</t>
    </rPh>
    <rPh sb="37" eb="38">
      <t>オモ</t>
    </rPh>
    <rPh sb="39" eb="41">
      <t>ケイスウ</t>
    </rPh>
    <rPh sb="42" eb="43">
      <t>コト</t>
    </rPh>
    <rPh sb="47" eb="49">
      <t>チュウイ</t>
    </rPh>
    <phoneticPr fontId="2"/>
  </si>
  <si>
    <t>・ただし「３．学協会活動」内の「（２）学協会の会誌購読」、「５．講師・技術指導」、「６．図書執筆」、「７．技術協力」については上限の設定があるため注意</t>
    <phoneticPr fontId="2"/>
  </si>
  <si>
    <t>①　講習会の受講や講師､論文の発表・査読、発注者等外部組織からの表彰等</t>
    <phoneticPr fontId="12"/>
  </si>
  <si>
    <t>所属組織以外が主催・進行した活動に関連するCPD
・講習会等の受講または講師（講習会、シンポジウム、研修会、見学会など）
・論文の発表または査読（口頭発表、論文掲載、論文査読など） 　・特許取得
・発注者、学協会からの表彰　
・国際機関・国際協力機構等への技術協力
・大学や研究機関等の研究，技術開発業務への参加　 
・学協会等が発行する技術図書の執筆</t>
    <phoneticPr fontId="12"/>
  </si>
  <si>
    <t>業務に関連するCPD
・地質調査技士、技術士、RCCM等の資格取得
・現場経験（主任技術者、現場管理者、物理探査班長）
・現場経験（一般調査員）
・電子納品の実務経験
・地質関連ベース化に関る実務経験</t>
    <rPh sb="0" eb="2">
      <t>ギョウム</t>
    </rPh>
    <rPh sb="3" eb="5">
      <t>カンレン</t>
    </rPh>
    <rPh sb="19" eb="22">
      <t>ギジュツシ</t>
    </rPh>
    <rPh sb="27" eb="28">
      <t>トウ</t>
    </rPh>
    <rPh sb="29" eb="33">
      <t>シカクシュトク</t>
    </rPh>
    <rPh sb="52" eb="58">
      <t>ブツリタンサハンチョウ</t>
    </rPh>
    <rPh sb="61" eb="65">
      <t>ゲンバケイケン</t>
    </rPh>
    <rPh sb="66" eb="71">
      <t>イッパンチョウサイン</t>
    </rPh>
    <rPh sb="73" eb="75">
      <t>デンシ</t>
    </rPh>
    <rPh sb="75" eb="77">
      <t>ノウヒン</t>
    </rPh>
    <rPh sb="78" eb="82">
      <t>ジツムケイケン</t>
    </rPh>
    <rPh sb="84" eb="89">
      <t>チシツカンレンベータ</t>
    </rPh>
    <rPh sb="91" eb="92">
      <t>カ</t>
    </rPh>
    <rPh sb="93" eb="94">
      <t>カカ</t>
    </rPh>
    <rPh sb="95" eb="99">
      <t>ジツムケイケン</t>
    </rPh>
    <phoneticPr fontId="12"/>
  </si>
  <si>
    <t>CPD記録簿 第1年度（2020年12月1日～2021年11月30日）</t>
    <rPh sb="3" eb="6">
      <t>キロクボ</t>
    </rPh>
    <rPh sb="7" eb="8">
      <t>ダイ</t>
    </rPh>
    <rPh sb="9" eb="11">
      <t>ネンド</t>
    </rPh>
    <phoneticPr fontId="3"/>
  </si>
  <si>
    <t>CPD記録簿 第2年度（2021年12月1日～2022年11月30日）</t>
    <rPh sb="3" eb="6">
      <t>キロクボ</t>
    </rPh>
    <rPh sb="7" eb="8">
      <t>ダイ</t>
    </rPh>
    <rPh sb="9" eb="11">
      <t>ネンド</t>
    </rPh>
    <phoneticPr fontId="3"/>
  </si>
  <si>
    <t>CPD記録簿 第3年度（2022年12月1日～2023年11月30日）</t>
    <rPh sb="3" eb="6">
      <t>キロクボ</t>
    </rPh>
    <rPh sb="7" eb="8">
      <t>ダイ</t>
    </rPh>
    <rPh sb="9" eb="11">
      <t>ネンド</t>
    </rPh>
    <phoneticPr fontId="3"/>
  </si>
  <si>
    <t>CPD記録簿 第4年度（2023年12月1日～2024年11月30日）</t>
    <rPh sb="3" eb="6">
      <t>キロクボ</t>
    </rPh>
    <rPh sb="7" eb="8">
      <t>ダイ</t>
    </rPh>
    <rPh sb="9" eb="11">
      <t>ネンド</t>
    </rPh>
    <phoneticPr fontId="3"/>
  </si>
  <si>
    <t>CPD記録簿 第5年度（2024年12月1日～2025年11月30日）</t>
    <rPh sb="3" eb="6">
      <t>キロクボ</t>
    </rPh>
    <rPh sb="7" eb="8">
      <t>ダイ</t>
    </rPh>
    <rPh sb="9" eb="11">
      <t>ネンド</t>
    </rPh>
    <phoneticPr fontId="3"/>
  </si>
  <si>
    <t>申請可能上限に
ついて</t>
    <rPh sb="0" eb="6">
      <t>シンセイカノウジョウゲン</t>
    </rPh>
    <phoneticPr fontId="2"/>
  </si>
  <si>
    <t>上限なし</t>
    <rPh sb="0" eb="2">
      <t>ジョウゲン</t>
    </rPh>
    <phoneticPr fontId="2"/>
  </si>
  <si>
    <t>日本技術士会：30/年間
地質調査技士：30/年間</t>
    <rPh sb="0" eb="6">
      <t>ニホンギジュツシカイ</t>
    </rPh>
    <rPh sb="10" eb="12">
      <t>ネンカン</t>
    </rPh>
    <rPh sb="13" eb="19">
      <t>チシツチョウサギシ</t>
    </rPh>
    <rPh sb="23" eb="25">
      <t>ネンカン</t>
    </rPh>
    <phoneticPr fontId="2"/>
  </si>
  <si>
    <r>
      <rPr>
        <sz val="12"/>
        <color theme="1"/>
        <rFont val="游ゴシック"/>
        <family val="3"/>
        <charset val="128"/>
        <scheme val="minor"/>
      </rPr>
      <t>日本技術士会：30/年間</t>
    </r>
    <r>
      <rPr>
        <b/>
        <sz val="12"/>
        <color theme="1"/>
        <rFont val="游ゴシック"/>
        <family val="3"/>
        <charset val="128"/>
        <scheme val="minor"/>
      </rPr>
      <t xml:space="preserve">
地質調査技士：20/年間（こちらの上限が適用）</t>
    </r>
    <rPh sb="0" eb="6">
      <t>ニホンギジュツシカイ</t>
    </rPh>
    <rPh sb="10" eb="12">
      <t>ネンカン</t>
    </rPh>
    <rPh sb="13" eb="19">
      <t>チシツチョウサギシ</t>
    </rPh>
    <rPh sb="23" eb="25">
      <t>ネンカン</t>
    </rPh>
    <rPh sb="30" eb="32">
      <t>ジョウゲン</t>
    </rPh>
    <rPh sb="33" eb="35">
      <t>テキヨウ</t>
    </rPh>
    <phoneticPr fontId="2"/>
  </si>
  <si>
    <r>
      <t xml:space="preserve">日本技術士会：10/年間（こちらの上限が適用）
</t>
    </r>
    <r>
      <rPr>
        <sz val="12"/>
        <color theme="1"/>
        <rFont val="游ゴシック"/>
        <family val="3"/>
        <charset val="128"/>
        <scheme val="minor"/>
      </rPr>
      <t>地質調査技士：上限なし</t>
    </r>
    <rPh sb="31" eb="33">
      <t>ジョウゲン</t>
    </rPh>
    <phoneticPr fontId="2"/>
  </si>
  <si>
    <t>日本技術士会：上限なし
地質調査技士：上限なし</t>
    <rPh sb="7" eb="9">
      <t>ジョウゲン</t>
    </rPh>
    <rPh sb="19" eb="21">
      <t>ジョウゲン</t>
    </rPh>
    <phoneticPr fontId="2"/>
  </si>
  <si>
    <r>
      <t xml:space="preserve">日本技術士会：30/年間（こちらの上限が適用）
</t>
    </r>
    <r>
      <rPr>
        <sz val="12"/>
        <color theme="1"/>
        <rFont val="游ゴシック"/>
        <family val="3"/>
        <charset val="128"/>
        <scheme val="minor"/>
      </rPr>
      <t>地質調査技士：上限なし</t>
    </r>
    <rPh sb="31" eb="33">
      <t>ジョウゲン</t>
    </rPh>
    <phoneticPr fontId="2"/>
  </si>
  <si>
    <r>
      <rPr>
        <sz val="12"/>
        <color theme="1"/>
        <rFont val="游ゴシック"/>
        <family val="3"/>
        <charset val="128"/>
        <scheme val="minor"/>
      </rPr>
      <t>日本技術士会：上限なし</t>
    </r>
    <r>
      <rPr>
        <b/>
        <sz val="12"/>
        <color theme="1"/>
        <rFont val="游ゴシック"/>
        <family val="3"/>
        <charset val="128"/>
        <scheme val="minor"/>
      </rPr>
      <t xml:space="preserve">
地質調査技士：10/年間（こちらの上限が適用）</t>
    </r>
    <rPh sb="7" eb="9">
      <t>ジョウゲン</t>
    </rPh>
    <phoneticPr fontId="2"/>
  </si>
  <si>
    <r>
      <rPr>
        <sz val="12"/>
        <color theme="1"/>
        <rFont val="游ゴシック"/>
        <family val="3"/>
        <charset val="128"/>
        <scheme val="minor"/>
      </rPr>
      <t>日本技術士会：上限なし</t>
    </r>
    <r>
      <rPr>
        <b/>
        <sz val="12"/>
        <color theme="1"/>
        <rFont val="游ゴシック"/>
        <family val="3"/>
        <charset val="128"/>
        <scheme val="minor"/>
      </rPr>
      <t xml:space="preserve">
地質調査技士：30/年間（こちらの上限が適用）</t>
    </r>
    <rPh sb="7" eb="9">
      <t>ジョウゲン</t>
    </rPh>
    <phoneticPr fontId="2"/>
  </si>
  <si>
    <r>
      <rPr>
        <sz val="12"/>
        <color theme="1"/>
        <rFont val="游ゴシック"/>
        <family val="3"/>
        <charset val="128"/>
        <scheme val="minor"/>
      </rPr>
      <t>日本技術士会：上限なし</t>
    </r>
    <r>
      <rPr>
        <b/>
        <sz val="12"/>
        <color theme="1"/>
        <rFont val="游ゴシック"/>
        <family val="3"/>
        <charset val="128"/>
        <scheme val="minor"/>
      </rPr>
      <t xml:space="preserve">
地質調査技士：10/年間（こちらの上限が適用）</t>
    </r>
    <phoneticPr fontId="2"/>
  </si>
  <si>
    <t>日本技術士会：10/年間
地質調査技士：10/年間</t>
    <phoneticPr fontId="2"/>
  </si>
  <si>
    <r>
      <rPr>
        <sz val="12"/>
        <color theme="1"/>
        <rFont val="游ゴシック"/>
        <family val="3"/>
        <charset val="128"/>
        <scheme val="minor"/>
      </rPr>
      <t>日本技術士会：30/年間</t>
    </r>
    <r>
      <rPr>
        <b/>
        <sz val="12"/>
        <color theme="1"/>
        <rFont val="游ゴシック"/>
        <family val="3"/>
        <charset val="128"/>
        <scheme val="minor"/>
      </rPr>
      <t xml:space="preserve">
地質調査技士：20/年間（こちらの上限が適用）</t>
    </r>
    <phoneticPr fontId="2"/>
  </si>
  <si>
    <t>※1年度当たり最大30件まで</t>
    <rPh sb="2" eb="5">
      <t>ネンドア</t>
    </rPh>
    <rPh sb="7" eb="9">
      <t>サイダイ</t>
    </rPh>
    <rPh sb="11" eb="12">
      <t>ケン</t>
    </rPh>
    <phoneticPr fontId="3"/>
  </si>
  <si>
    <t>（２）講演会・技術発表会での研究発表（学協会主催）</t>
    <rPh sb="3" eb="6">
      <t>コウエンカイ</t>
    </rPh>
    <rPh sb="7" eb="9">
      <t>ギジュツ</t>
    </rPh>
    <rPh sb="9" eb="12">
      <t>ハッピョウカイ</t>
    </rPh>
    <rPh sb="14" eb="16">
      <t>ケンキュウ</t>
    </rPh>
    <rPh sb="16" eb="18">
      <t>ハッピョウ</t>
    </rPh>
    <rPh sb="19" eb="20">
      <t>ガク</t>
    </rPh>
    <rPh sb="20" eb="22">
      <t>キョウカイ</t>
    </rPh>
    <rPh sb="22" eb="24">
      <t>シュサイ</t>
    </rPh>
    <phoneticPr fontId="12"/>
  </si>
  <si>
    <t>（３）GEO-Netの加盟団体、日本技術士会、学協会、民間団体等が発行する学術誌、技術誌等への論文、報告文の掲載</t>
    <rPh sb="11" eb="13">
      <t>カメイ</t>
    </rPh>
    <rPh sb="13" eb="15">
      <t>ダンタイ</t>
    </rPh>
    <rPh sb="16" eb="18">
      <t>ニホン</t>
    </rPh>
    <rPh sb="18" eb="21">
      <t>ギジュツシ</t>
    </rPh>
    <rPh sb="21" eb="22">
      <t>カイ</t>
    </rPh>
    <rPh sb="23" eb="24">
      <t>ガク</t>
    </rPh>
    <rPh sb="24" eb="26">
      <t>キョウカイ</t>
    </rPh>
    <rPh sb="27" eb="29">
      <t>ミンカン</t>
    </rPh>
    <rPh sb="29" eb="31">
      <t>ダンタイ</t>
    </rPh>
    <rPh sb="31" eb="32">
      <t>トウ</t>
    </rPh>
    <rPh sb="33" eb="35">
      <t>ハッコウ</t>
    </rPh>
    <rPh sb="37" eb="38">
      <t>ガク</t>
    </rPh>
    <rPh sb="38" eb="39">
      <t>ジュツ</t>
    </rPh>
    <rPh sb="39" eb="40">
      <t>シ</t>
    </rPh>
    <rPh sb="41" eb="43">
      <t>ギジュツ</t>
    </rPh>
    <rPh sb="43" eb="44">
      <t>シ</t>
    </rPh>
    <rPh sb="44" eb="45">
      <t>トウ</t>
    </rPh>
    <rPh sb="47" eb="49">
      <t>ロンブン</t>
    </rPh>
    <rPh sb="50" eb="52">
      <t>ホウコク</t>
    </rPh>
    <rPh sb="52" eb="53">
      <t>ブン</t>
    </rPh>
    <rPh sb="54" eb="55">
      <t>ケイ</t>
    </rPh>
    <rPh sb="55" eb="56">
      <t>サイ</t>
    </rPh>
    <phoneticPr fontId="12"/>
  </si>
  <si>
    <t>（１）GEO-Netの加盟団体、学協会、民間団体等が開催する技術発表会・講習会等での講演</t>
    <phoneticPr fontId="12"/>
  </si>
  <si>
    <r>
      <t xml:space="preserve">（３）修習技術者等に対する具体的な技術指導 </t>
    </r>
    <r>
      <rPr>
        <sz val="11"/>
        <rFont val="HGPｺﾞｼｯｸM"/>
        <family val="3"/>
        <charset val="128"/>
      </rPr>
      <t>｛修習ガイドブック（日本技術士会）に示す「基本修習課題：専門技術力、業務遂行能力、行動原則」に該当するものに限る｝</t>
    </r>
    <r>
      <rPr>
        <b/>
        <sz val="11"/>
        <rFont val="HGPｺﾞｼｯｸM"/>
        <family val="3"/>
        <charset val="128"/>
      </rPr>
      <t>及び大学等の非常勤講師</t>
    </r>
    <rPh sb="32" eb="38">
      <t>ニホンギジュツシカイ</t>
    </rPh>
    <rPh sb="79" eb="80">
      <t>オヨ</t>
    </rPh>
    <rPh sb="81" eb="84">
      <t>ダイガクトウ</t>
    </rPh>
    <rPh sb="85" eb="90">
      <t>ヒジョウキンコウシ</t>
    </rPh>
    <phoneticPr fontId="12"/>
  </si>
  <si>
    <t>1×H
H：会議時間/年度</t>
    <rPh sb="11" eb="13">
      <t>ネンド</t>
    </rPh>
    <phoneticPr fontId="12"/>
  </si>
  <si>
    <t>1×H
H：購読時間/年度</t>
    <rPh sb="6" eb="8">
      <t>コウドク</t>
    </rPh>
    <rPh sb="11" eb="13">
      <t>ネンド</t>
    </rPh>
    <phoneticPr fontId="12"/>
  </si>
  <si>
    <t>1×H
H：参画時間/年度</t>
    <rPh sb="11" eb="13">
      <t>ネンド</t>
    </rPh>
    <phoneticPr fontId="12"/>
  </si>
  <si>
    <t>１０．多様な
自己学習</t>
    <rPh sb="3" eb="5">
      <t>タヨウ</t>
    </rPh>
    <rPh sb="7" eb="9">
      <t>ジコ</t>
    </rPh>
    <rPh sb="9" eb="11">
      <t>ガクシュウ</t>
    </rPh>
    <phoneticPr fontId="12"/>
  </si>
  <si>
    <t>大学、研究機関等における研究開発・技術開発業務への参加、災害調査への参加、国際機関、国際協力機構等における国際的な技術協力への参加</t>
    <phoneticPr fontId="12"/>
  </si>
  <si>
    <t>（６）地質関連情報のデータベース化、BIM/CIMに関る実務経験</t>
    <rPh sb="3" eb="5">
      <t>チシツ</t>
    </rPh>
    <rPh sb="5" eb="7">
      <t>カンレン</t>
    </rPh>
    <rPh sb="7" eb="9">
      <t>ジョウホウ</t>
    </rPh>
    <rPh sb="16" eb="17">
      <t>カ</t>
    </rPh>
    <rPh sb="26" eb="27">
      <t>カカワ</t>
    </rPh>
    <rPh sb="28" eb="30">
      <t>ジツム</t>
    </rPh>
    <rPh sb="30" eb="32">
      <t>ケイケン</t>
    </rPh>
    <phoneticPr fontId="12"/>
  </si>
  <si>
    <t>本人の自主的な活動によるCPD
・自己研究（テーマ・内容）
・受講資格の確認できないオンデマンド講座
・放送大学のTV視聴
・技術を通じたNPOやボランティア活動
・環境教育活動
・展示会への参加
・博物館の見学
・語学学習
・異業種交流会
・プライベートな学習会
・公的な審議会の傍聴
・資格取得のための学習
・専門書・学術誌の購読　など</t>
    <phoneticPr fontId="12"/>
  </si>
  <si>
    <t>CPD
計算</t>
    <rPh sb="4" eb="5">
      <t>ケイ</t>
    </rPh>
    <rPh sb="5" eb="6">
      <t>サン</t>
    </rPh>
    <phoneticPr fontId="12"/>
  </si>
  <si>
    <t>CPD
上限</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</si>
</sst>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
    <numFmt numFmtId="178" formatCode="0.0"/>
  </numFmts>
  <fonts count="56" x14ac:knownFonts="1">
    <font>
      <sz val="11"/>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2"/>
      <color indexed="8"/>
      <name val="ＭＳ Ｐゴシック"/>
      <family val="3"/>
      <charset val="128"/>
    </font>
    <font>
      <sz val="10"/>
      <color theme="1"/>
      <name val="游ゴシック Light"/>
      <family val="3"/>
      <charset val="128"/>
      <scheme val="major"/>
    </font>
    <font>
      <b/>
      <sz val="10"/>
      <color indexed="10"/>
      <name val="ＭＳ Ｐゴシック"/>
      <family val="3"/>
      <charset val="128"/>
    </font>
    <font>
      <sz val="11"/>
      <color theme="1"/>
      <name val="游ゴシック Light"/>
      <family val="3"/>
      <charset val="128"/>
      <scheme val="major"/>
    </font>
    <font>
      <sz val="9"/>
      <color theme="1"/>
      <name val="游ゴシック"/>
      <family val="3"/>
      <charset val="128"/>
      <scheme val="minor"/>
    </font>
    <font>
      <b/>
      <sz val="10"/>
      <color theme="1"/>
      <name val="游ゴシック Light"/>
      <family val="3"/>
      <charset val="128"/>
      <scheme val="major"/>
    </font>
    <font>
      <b/>
      <sz val="12"/>
      <color theme="1"/>
      <name val="HGPｺﾞｼｯｸE"/>
      <family val="3"/>
      <charset val="128"/>
    </font>
    <font>
      <sz val="6"/>
      <name val="游ゴシック"/>
      <family val="2"/>
      <charset val="128"/>
      <scheme val="minor"/>
    </font>
    <font>
      <b/>
      <sz val="14"/>
      <color rgb="FFFF0000"/>
      <name val="ＭＳ ゴシック"/>
      <family val="3"/>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rgb="FFFF0000"/>
      <name val="ＭＳ ゴシック"/>
      <family val="3"/>
      <charset val="128"/>
    </font>
    <font>
      <sz val="11"/>
      <name val="游ゴシック Light"/>
      <family val="3"/>
      <charset val="128"/>
      <scheme val="major"/>
    </font>
    <font>
      <sz val="9"/>
      <color rgb="FFFF0000"/>
      <name val="ＭＳ ゴシック"/>
      <family val="3"/>
      <charset val="128"/>
    </font>
    <font>
      <sz val="14"/>
      <color theme="1"/>
      <name val="游ゴシック"/>
      <family val="3"/>
      <charset val="128"/>
      <scheme val="minor"/>
    </font>
    <font>
      <sz val="12"/>
      <color theme="1"/>
      <name val="HGPｺﾞｼｯｸE"/>
      <family val="3"/>
      <charset val="128"/>
    </font>
    <font>
      <sz val="14"/>
      <color theme="1"/>
      <name val="HGPｺﾞｼｯｸE"/>
      <family val="3"/>
      <charset val="128"/>
    </font>
    <font>
      <sz val="14"/>
      <color rgb="FFFF0000"/>
      <name val="HGPｺﾞｼｯｸE"/>
      <family val="3"/>
      <charset val="128"/>
    </font>
    <font>
      <sz val="16"/>
      <color rgb="FFFF0000"/>
      <name val="HGPｺﾞｼｯｸE"/>
      <family val="3"/>
      <charset val="128"/>
    </font>
    <font>
      <sz val="16"/>
      <color theme="1"/>
      <name val="游ゴシック"/>
      <family val="3"/>
      <charset val="128"/>
      <scheme val="minor"/>
    </font>
    <font>
      <u/>
      <sz val="10"/>
      <color theme="1"/>
      <name val="ＭＳ ゴシック"/>
      <family val="3"/>
      <charset val="128"/>
    </font>
    <font>
      <sz val="16"/>
      <color theme="1"/>
      <name val="HGPｺﾞｼｯｸE"/>
      <family val="3"/>
      <charset val="128"/>
    </font>
    <font>
      <b/>
      <sz val="12"/>
      <color rgb="FFFF0000"/>
      <name val="游ゴシック"/>
      <family val="3"/>
      <charset val="128"/>
      <scheme val="minor"/>
    </font>
    <font>
      <b/>
      <sz val="11"/>
      <color theme="1"/>
      <name val="游ゴシック"/>
      <family val="3"/>
      <charset val="128"/>
      <scheme val="minor"/>
    </font>
    <font>
      <b/>
      <sz val="11"/>
      <name val="ＭＳ ゴシック"/>
      <family val="3"/>
      <charset val="128"/>
    </font>
    <font>
      <sz val="10"/>
      <color theme="1"/>
      <name val="ＭＳ Ｐゴシック"/>
      <family val="3"/>
      <charset val="128"/>
    </font>
    <font>
      <sz val="10"/>
      <name val="ＭＳ Ｐゴシック"/>
      <family val="3"/>
      <charset val="128"/>
    </font>
    <font>
      <sz val="10"/>
      <color indexed="8"/>
      <name val="ＭＳ Ｐゴシック"/>
      <family val="3"/>
      <charset val="128"/>
    </font>
    <font>
      <sz val="12"/>
      <color rgb="FFFF0000"/>
      <name val="游ゴシック"/>
      <family val="3"/>
      <charset val="128"/>
      <scheme val="minor"/>
    </font>
    <font>
      <b/>
      <sz val="10"/>
      <color rgb="FFFF0000"/>
      <name val="游ゴシック"/>
      <family val="3"/>
      <charset val="128"/>
      <scheme val="minor"/>
    </font>
    <font>
      <b/>
      <sz val="14"/>
      <color theme="1"/>
      <name val="ＭＳ ゴシック"/>
      <family val="3"/>
      <charset val="128"/>
    </font>
    <font>
      <b/>
      <sz val="14"/>
      <color theme="1"/>
      <name val="游ゴシック"/>
      <family val="3"/>
      <charset val="128"/>
      <scheme val="minor"/>
    </font>
    <font>
      <b/>
      <sz val="11"/>
      <color theme="1"/>
      <name val="HGPｺﾞｼｯｸM"/>
      <family val="3"/>
      <charset val="128"/>
    </font>
    <font>
      <b/>
      <sz val="10"/>
      <color theme="1"/>
      <name val="HGPｺﾞｼｯｸM"/>
      <family val="3"/>
      <charset val="128"/>
    </font>
    <font>
      <b/>
      <sz val="12"/>
      <name val="HGPｺﾞｼｯｸM"/>
      <family val="3"/>
      <charset val="128"/>
    </font>
    <font>
      <b/>
      <sz val="10"/>
      <name val="HGPｺﾞｼｯｸM"/>
      <family val="3"/>
      <charset val="128"/>
    </font>
    <font>
      <b/>
      <sz val="11"/>
      <name val="HGPｺﾞｼｯｸM"/>
      <family val="3"/>
      <charset val="128"/>
    </font>
    <font>
      <sz val="11"/>
      <name val="HGPｺﾞｼｯｸM"/>
      <family val="3"/>
      <charset val="128"/>
    </font>
    <font>
      <sz val="10.5"/>
      <name val="HGPｺﾞｼｯｸM"/>
      <family val="3"/>
      <charset val="128"/>
    </font>
    <font>
      <b/>
      <sz val="16"/>
      <color theme="1"/>
      <name val="HGPｺﾞｼｯｸM"/>
      <family val="3"/>
      <charset val="128"/>
    </font>
    <font>
      <sz val="10"/>
      <name val="HGPｺﾞｼｯｸM"/>
      <family val="3"/>
      <charset val="128"/>
    </font>
    <font>
      <sz val="14"/>
      <color rgb="FFFF0000"/>
      <name val="游ゴシック"/>
      <family val="3"/>
      <charset val="128"/>
      <scheme val="minor"/>
    </font>
    <font>
      <sz val="16"/>
      <color rgb="FF000000"/>
      <name val="游ゴシック"/>
      <family val="3"/>
      <charset val="128"/>
      <scheme val="minor"/>
    </font>
    <font>
      <sz val="16"/>
      <name val="游ゴシック"/>
      <family val="3"/>
      <charset val="128"/>
      <scheme val="minor"/>
    </font>
    <font>
      <b/>
      <sz val="16"/>
      <name val="游ゴシック"/>
      <family val="3"/>
      <charset val="128"/>
      <scheme val="minor"/>
    </font>
    <font>
      <b/>
      <sz val="16"/>
      <color rgb="FF000000"/>
      <name val="HGPｺﾞｼｯｸM"/>
      <family val="3"/>
      <charset val="128"/>
    </font>
    <font>
      <b/>
      <sz val="12"/>
      <color theme="1"/>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2F6EA"/>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thin">
        <color auto="1"/>
      </right>
      <top/>
      <bottom/>
      <diagonal/>
    </border>
    <border>
      <left/>
      <right style="thin">
        <color auto="1"/>
      </right>
      <top/>
      <bottom style="double">
        <color auto="1"/>
      </bottom>
      <diagonal/>
    </border>
    <border>
      <left style="thin">
        <color auto="1"/>
      </left>
      <right style="thin">
        <color auto="1"/>
      </right>
      <top/>
      <bottom style="double">
        <color indexed="64"/>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ck">
        <color indexed="64"/>
      </right>
      <top/>
      <bottom/>
      <diagonal/>
    </border>
    <border>
      <left/>
      <right/>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style="thick">
        <color indexed="64"/>
      </right>
      <top/>
      <bottom style="hair">
        <color auto="1"/>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diagonal/>
    </border>
    <border>
      <left/>
      <right style="thin">
        <color auto="1"/>
      </right>
      <top style="thick">
        <color indexed="64"/>
      </top>
      <bottom/>
      <diagonal/>
    </border>
    <border>
      <left style="thick">
        <color indexed="64"/>
      </left>
      <right/>
      <top/>
      <bottom/>
      <diagonal/>
    </border>
    <border>
      <left style="thick">
        <color indexed="64"/>
      </left>
      <right/>
      <top/>
      <bottom style="double">
        <color auto="1"/>
      </bottom>
      <diagonal/>
    </border>
    <border>
      <left/>
      <right style="thin">
        <color auto="1"/>
      </right>
      <top style="hair">
        <color auto="1"/>
      </top>
      <bottom/>
      <diagonal/>
    </border>
    <border>
      <left/>
      <right style="thin">
        <color auto="1"/>
      </right>
      <top style="thin">
        <color auto="1"/>
      </top>
      <bottom style="thick">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n">
        <color indexed="64"/>
      </top>
      <bottom style="thick">
        <color rgb="FFFF0000"/>
      </bottom>
      <diagonal/>
    </border>
    <border>
      <left/>
      <right style="thin">
        <color auto="1"/>
      </right>
      <top style="thin">
        <color indexed="64"/>
      </top>
      <bottom style="thick">
        <color rgb="FFFF0000"/>
      </bottom>
      <diagonal/>
    </border>
    <border>
      <left/>
      <right/>
      <top style="thick">
        <color rgb="FFFF0000"/>
      </top>
      <bottom/>
      <diagonal/>
    </border>
    <border>
      <left style="thick">
        <color rgb="FFFF0000"/>
      </left>
      <right/>
      <top style="thick">
        <color rgb="FFFF0000"/>
      </top>
      <bottom/>
      <diagonal/>
    </border>
    <border>
      <left/>
      <right/>
      <top style="thick">
        <color rgb="FFFF0000"/>
      </top>
      <bottom style="thick">
        <color rgb="FFFF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0" fillId="2" borderId="0" xfId="0" applyFill="1">
      <alignment vertical="center"/>
    </xf>
    <xf numFmtId="0" fontId="4" fillId="2" borderId="0" xfId="0" applyFont="1" applyFill="1" applyAlignment="1">
      <alignment horizontal="right" vertical="center"/>
    </xf>
    <xf numFmtId="0" fontId="4" fillId="2" borderId="1" xfId="0" applyFont="1" applyFill="1" applyBorder="1">
      <alignment vertical="center"/>
    </xf>
    <xf numFmtId="0" fontId="4" fillId="2" borderId="1" xfId="0" applyFont="1" applyFill="1" applyBorder="1" applyAlignment="1">
      <alignment horizontal="left" vertical="center"/>
    </xf>
    <xf numFmtId="0" fontId="0" fillId="2" borderId="0" xfId="0" applyFill="1" applyAlignment="1">
      <alignment horizontal="right" vertical="center"/>
    </xf>
    <xf numFmtId="0" fontId="9" fillId="0" borderId="0" xfId="0" applyFont="1">
      <alignment vertical="center"/>
    </xf>
    <xf numFmtId="0" fontId="8" fillId="5" borderId="2" xfId="0" applyFont="1" applyFill="1" applyBorder="1" applyAlignment="1">
      <alignment vertical="center" wrapText="1"/>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0" fontId="4" fillId="0" borderId="0" xfId="0" applyFont="1">
      <alignment vertical="center"/>
    </xf>
    <xf numFmtId="0" fontId="10" fillId="3" borderId="2" xfId="0" applyFont="1" applyFill="1" applyBorder="1" applyAlignment="1">
      <alignment vertical="center" wrapText="1"/>
    </xf>
    <xf numFmtId="0" fontId="10" fillId="4" borderId="2" xfId="0" applyFont="1" applyFill="1" applyBorder="1" applyAlignment="1">
      <alignment vertical="center" wrapText="1"/>
    </xf>
    <xf numFmtId="0" fontId="11" fillId="2" borderId="0" xfId="0" applyFont="1" applyFill="1" applyAlignment="1">
      <alignment horizontal="right" vertical="center"/>
    </xf>
    <xf numFmtId="0" fontId="10" fillId="6" borderId="2" xfId="0" applyFont="1" applyFill="1" applyBorder="1" applyAlignment="1">
      <alignment vertical="center" wrapText="1"/>
    </xf>
    <xf numFmtId="0" fontId="10" fillId="3" borderId="2" xfId="0" applyFont="1" applyFill="1" applyBorder="1" applyAlignment="1">
      <alignment horizontal="center" vertical="center" wrapText="1"/>
    </xf>
    <xf numFmtId="0" fontId="0" fillId="0" borderId="0" xfId="0" applyAlignment="1">
      <alignment vertical="center" wrapText="1"/>
    </xf>
    <xf numFmtId="0" fontId="4" fillId="2" borderId="0" xfId="0" applyFont="1" applyFill="1" applyAlignment="1">
      <alignment horizontal="right" vertical="center" wrapText="1"/>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0" fontId="14" fillId="0" borderId="2" xfId="0" applyFont="1" applyBorder="1" applyAlignment="1">
      <alignment horizontal="center" vertical="center"/>
    </xf>
    <xf numFmtId="14" fontId="14" fillId="0" borderId="7" xfId="0" applyNumberFormat="1" applyFont="1" applyBorder="1" applyAlignment="1">
      <alignment horizontal="left"/>
    </xf>
    <xf numFmtId="0" fontId="14" fillId="0" borderId="7" xfId="0" applyFont="1" applyBorder="1" applyAlignment="1">
      <alignment horizontal="center" vertical="center"/>
    </xf>
    <xf numFmtId="14" fontId="14" fillId="0" borderId="9" xfId="0" applyNumberFormat="1" applyFont="1" applyBorder="1" applyAlignment="1">
      <alignment horizontal="right" vertical="top"/>
    </xf>
    <xf numFmtId="0" fontId="14" fillId="0" borderId="10" xfId="0" applyFont="1" applyBorder="1">
      <alignment vertical="center"/>
    </xf>
    <xf numFmtId="0" fontId="14" fillId="0" borderId="13" xfId="0" applyFont="1" applyBorder="1">
      <alignment vertical="center"/>
    </xf>
    <xf numFmtId="0" fontId="14" fillId="7" borderId="11" xfId="0" applyFont="1" applyFill="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6" xfId="0" applyFont="1" applyBorder="1">
      <alignment vertical="center"/>
    </xf>
    <xf numFmtId="0" fontId="19" fillId="0" borderId="0" xfId="0" applyFont="1">
      <alignment vertical="center"/>
    </xf>
    <xf numFmtId="0" fontId="20" fillId="0" borderId="0" xfId="0" applyFont="1">
      <alignment vertical="center"/>
    </xf>
    <xf numFmtId="0" fontId="4" fillId="2" borderId="0" xfId="0" applyFont="1" applyFill="1">
      <alignment vertical="center"/>
    </xf>
    <xf numFmtId="0" fontId="4" fillId="2" borderId="0" xfId="0" applyFont="1" applyFill="1" applyAlignment="1">
      <alignment horizontal="left" vertical="center"/>
    </xf>
    <xf numFmtId="0" fontId="0" fillId="2" borderId="0" xfId="0" applyFill="1" applyAlignment="1">
      <alignment horizontal="left" vertical="center"/>
    </xf>
    <xf numFmtId="176" fontId="14" fillId="8" borderId="10" xfId="0" applyNumberFormat="1" applyFont="1" applyFill="1" applyBorder="1">
      <alignment vertical="center"/>
    </xf>
    <xf numFmtId="176" fontId="14" fillId="8" borderId="13" xfId="0" applyNumberFormat="1" applyFont="1" applyFill="1" applyBorder="1">
      <alignment vertical="center"/>
    </xf>
    <xf numFmtId="176" fontId="18" fillId="8" borderId="13" xfId="0" applyNumberFormat="1" applyFont="1" applyFill="1" applyBorder="1">
      <alignment vertical="center"/>
    </xf>
    <xf numFmtId="176" fontId="14" fillId="8" borderId="15" xfId="0" applyNumberFormat="1" applyFont="1" applyFill="1" applyBorder="1">
      <alignment vertical="center"/>
    </xf>
    <xf numFmtId="176" fontId="14" fillId="8" borderId="2" xfId="0" applyNumberFormat="1" applyFont="1" applyFill="1" applyBorder="1">
      <alignment vertical="center"/>
    </xf>
    <xf numFmtId="176" fontId="18" fillId="8" borderId="10" xfId="0" applyNumberFormat="1" applyFont="1" applyFill="1" applyBorder="1">
      <alignment vertical="center"/>
    </xf>
    <xf numFmtId="176" fontId="18" fillId="8" borderId="15" xfId="0" applyNumberFormat="1" applyFont="1" applyFill="1" applyBorder="1">
      <alignment vertical="center"/>
    </xf>
    <xf numFmtId="0" fontId="22" fillId="0" borderId="0" xfId="0" applyFont="1">
      <alignment vertical="center"/>
    </xf>
    <xf numFmtId="0" fontId="0" fillId="7" borderId="0" xfId="0" applyFill="1">
      <alignment vertical="center"/>
    </xf>
    <xf numFmtId="0" fontId="0" fillId="6" borderId="2" xfId="0" applyFill="1" applyBorder="1" applyAlignment="1">
      <alignment vertical="center" wrapText="1"/>
    </xf>
    <xf numFmtId="0" fontId="23" fillId="2" borderId="0" xfId="0" applyFont="1" applyFill="1" applyAlignment="1">
      <alignment horizontal="right" vertical="center"/>
    </xf>
    <xf numFmtId="176" fontId="14" fillId="8" borderId="14" xfId="0" applyNumberFormat="1" applyFont="1" applyFill="1" applyBorder="1">
      <alignment vertical="center"/>
    </xf>
    <xf numFmtId="0" fontId="29" fillId="0" borderId="0" xfId="0" applyFont="1" applyAlignment="1">
      <alignment horizontal="right" vertical="center"/>
    </xf>
    <xf numFmtId="0" fontId="24" fillId="2" borderId="0" xfId="0" applyFont="1" applyFill="1">
      <alignment vertical="center"/>
    </xf>
    <xf numFmtId="0" fontId="30" fillId="7" borderId="17" xfId="0" applyFont="1" applyFill="1" applyBorder="1">
      <alignment vertical="center"/>
    </xf>
    <xf numFmtId="0" fontId="0" fillId="2" borderId="0" xfId="0" applyFill="1" applyAlignment="1">
      <alignment vertical="center" wrapText="1"/>
    </xf>
    <xf numFmtId="0" fontId="4" fillId="7" borderId="0" xfId="0" applyFont="1" applyFill="1" applyAlignment="1">
      <alignment horizontal="center" vertical="center"/>
    </xf>
    <xf numFmtId="177" fontId="4" fillId="9" borderId="0" xfId="0" applyNumberFormat="1" applyFont="1" applyFill="1" applyAlignment="1">
      <alignment horizontal="center" vertical="center"/>
    </xf>
    <xf numFmtId="177" fontId="0" fillId="9" borderId="0" xfId="0" applyNumberFormat="1" applyFill="1">
      <alignment vertical="center"/>
    </xf>
    <xf numFmtId="0" fontId="0" fillId="0" borderId="0" xfId="0" applyProtection="1">
      <alignment vertical="center"/>
      <protection hidden="1"/>
    </xf>
    <xf numFmtId="0" fontId="9" fillId="0" borderId="0" xfId="0" applyFont="1" applyProtection="1">
      <alignment vertical="center"/>
      <protection hidden="1"/>
    </xf>
    <xf numFmtId="0" fontId="10" fillId="10" borderId="2" xfId="0" applyFont="1" applyFill="1" applyBorder="1" applyAlignment="1">
      <alignment horizontal="center" vertical="center" wrapText="1"/>
    </xf>
    <xf numFmtId="0" fontId="0" fillId="10" borderId="2" xfId="0" applyFill="1" applyBorder="1" applyAlignment="1">
      <alignment vertical="center" wrapText="1"/>
    </xf>
    <xf numFmtId="0" fontId="31" fillId="10" borderId="2" xfId="0" applyFont="1" applyFill="1" applyBorder="1" applyAlignment="1">
      <alignment vertical="center" wrapText="1"/>
    </xf>
    <xf numFmtId="0" fontId="0" fillId="9" borderId="2" xfId="0" applyFill="1" applyBorder="1" applyAlignment="1">
      <alignment vertical="center" wrapText="1"/>
    </xf>
    <xf numFmtId="0" fontId="26" fillId="2" borderId="0" xfId="0" applyFont="1" applyFill="1" applyAlignment="1">
      <alignment horizontal="left" vertical="center"/>
    </xf>
    <xf numFmtId="176" fontId="14" fillId="8" borderId="21" xfId="0" applyNumberFormat="1" applyFont="1" applyFill="1" applyBorder="1">
      <alignment vertical="center"/>
    </xf>
    <xf numFmtId="0" fontId="14" fillId="0" borderId="15" xfId="0" applyFont="1" applyBorder="1">
      <alignment vertical="center"/>
    </xf>
    <xf numFmtId="176" fontId="14" fillId="8" borderId="7" xfId="0" applyNumberFormat="1" applyFont="1" applyFill="1" applyBorder="1">
      <alignment vertical="center"/>
    </xf>
    <xf numFmtId="0" fontId="34" fillId="7" borderId="2" xfId="0" applyFont="1" applyFill="1" applyBorder="1" applyAlignment="1">
      <alignment vertical="center" wrapText="1"/>
    </xf>
    <xf numFmtId="14" fontId="34" fillId="7" borderId="2" xfId="0" applyNumberFormat="1" applyFont="1" applyFill="1" applyBorder="1" applyAlignment="1">
      <alignment vertical="center" wrapText="1"/>
    </xf>
    <xf numFmtId="0" fontId="34" fillId="7" borderId="2" xfId="0" applyFont="1" applyFill="1" applyBorder="1" applyAlignment="1">
      <alignment horizontal="center" vertical="center" wrapText="1"/>
    </xf>
    <xf numFmtId="0" fontId="36" fillId="7" borderId="2" xfId="0" applyFont="1" applyFill="1" applyBorder="1" applyAlignment="1">
      <alignment vertical="center" wrapText="1"/>
    </xf>
    <xf numFmtId="14" fontId="36" fillId="7" borderId="2" xfId="0" applyNumberFormat="1" applyFont="1" applyFill="1" applyBorder="1" applyAlignment="1">
      <alignment vertical="center" wrapText="1"/>
    </xf>
    <xf numFmtId="0" fontId="36" fillId="7" borderId="2" xfId="0" applyFont="1" applyFill="1" applyBorder="1" applyAlignment="1">
      <alignment horizontal="center" vertical="center" wrapText="1"/>
    </xf>
    <xf numFmtId="0" fontId="35" fillId="6" borderId="2" xfId="0" applyFont="1" applyFill="1" applyBorder="1" applyAlignment="1">
      <alignment vertical="center" wrapText="1"/>
    </xf>
    <xf numFmtId="0" fontId="34" fillId="6" borderId="2" xfId="0" applyFont="1" applyFill="1" applyBorder="1" applyAlignment="1">
      <alignment vertical="center" wrapText="1"/>
    </xf>
    <xf numFmtId="0" fontId="21" fillId="6" borderId="2" xfId="0" applyFont="1" applyFill="1" applyBorder="1" applyAlignment="1">
      <alignment vertical="center" wrapText="1"/>
    </xf>
    <xf numFmtId="0" fontId="8" fillId="6" borderId="2" xfId="0" applyFont="1" applyFill="1" applyBorder="1" applyAlignment="1">
      <alignment vertical="center" wrapText="1"/>
    </xf>
    <xf numFmtId="0" fontId="34" fillId="7" borderId="2" xfId="0" applyFont="1" applyFill="1" applyBorder="1" applyAlignment="1">
      <alignment horizontal="left" vertical="top" wrapText="1"/>
    </xf>
    <xf numFmtId="0" fontId="36" fillId="7" borderId="2" xfId="0" applyFont="1" applyFill="1" applyBorder="1" applyAlignment="1">
      <alignment horizontal="left" vertical="top" wrapText="1"/>
    </xf>
    <xf numFmtId="0" fontId="0" fillId="10" borderId="0" xfId="0" applyFill="1" applyAlignment="1">
      <alignment vertical="center" wrapText="1"/>
    </xf>
    <xf numFmtId="0" fontId="0" fillId="9" borderId="0" xfId="0" applyFill="1" applyAlignment="1">
      <alignment vertical="center" wrapText="1"/>
    </xf>
    <xf numFmtId="0" fontId="0" fillId="6" borderId="0" xfId="0" applyFill="1" applyAlignment="1">
      <alignment vertical="center" wrapText="1"/>
    </xf>
    <xf numFmtId="0" fontId="37" fillId="0" borderId="0" xfId="0" applyFont="1">
      <alignment vertical="center"/>
    </xf>
    <xf numFmtId="0" fontId="38" fillId="10" borderId="2" xfId="0" applyFont="1" applyFill="1" applyBorder="1" applyAlignment="1">
      <alignment vertical="center" wrapText="1"/>
    </xf>
    <xf numFmtId="176" fontId="14" fillId="8" borderId="22" xfId="0" applyNumberFormat="1" applyFont="1" applyFill="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3" xfId="0" applyFont="1" applyBorder="1">
      <alignment vertical="center"/>
    </xf>
    <xf numFmtId="0" fontId="14" fillId="0" borderId="28" xfId="0" applyFont="1" applyBorder="1">
      <alignment vertical="center"/>
    </xf>
    <xf numFmtId="0" fontId="14" fillId="0" borderId="31" xfId="0" applyFont="1" applyBorder="1" applyAlignment="1">
      <alignment horizontal="center" vertical="center"/>
    </xf>
    <xf numFmtId="14" fontId="14" fillId="0" borderId="32" xfId="0" applyNumberFormat="1" applyFont="1" applyBorder="1" applyAlignment="1">
      <alignment horizontal="left"/>
    </xf>
    <xf numFmtId="0" fontId="14" fillId="0" borderId="32" xfId="0" applyFont="1" applyBorder="1" applyAlignment="1">
      <alignment horizontal="center" vertical="center"/>
    </xf>
    <xf numFmtId="14" fontId="14" fillId="0" borderId="33" xfId="0" applyNumberFormat="1" applyFont="1" applyBorder="1" applyAlignment="1">
      <alignment horizontal="right" vertical="top"/>
    </xf>
    <xf numFmtId="176" fontId="14" fillId="8" borderId="34" xfId="0" applyNumberFormat="1" applyFont="1" applyFill="1" applyBorder="1">
      <alignment vertical="center"/>
    </xf>
    <xf numFmtId="176" fontId="14" fillId="8" borderId="31" xfId="0" applyNumberFormat="1" applyFont="1" applyFill="1" applyBorder="1">
      <alignment vertical="center"/>
    </xf>
    <xf numFmtId="0" fontId="14" fillId="0" borderId="35" xfId="0" applyFont="1" applyBorder="1">
      <alignment vertical="center"/>
    </xf>
    <xf numFmtId="0" fontId="14" fillId="0" borderId="36" xfId="0" applyFont="1" applyBorder="1">
      <alignment vertical="center"/>
    </xf>
    <xf numFmtId="176" fontId="14" fillId="8" borderId="32" xfId="0" applyNumberFormat="1" applyFont="1" applyFill="1" applyBorder="1">
      <alignment vertical="center"/>
    </xf>
    <xf numFmtId="176" fontId="14" fillId="3" borderId="35" xfId="0" applyNumberFormat="1" applyFont="1" applyFill="1" applyBorder="1">
      <alignment vertical="center"/>
    </xf>
    <xf numFmtId="176" fontId="14" fillId="3" borderId="36" xfId="0" applyNumberFormat="1" applyFont="1" applyFill="1" applyBorder="1">
      <alignment vertical="center"/>
    </xf>
    <xf numFmtId="0" fontId="14" fillId="0" borderId="41" xfId="0" applyFont="1" applyBorder="1">
      <alignment vertical="center"/>
    </xf>
    <xf numFmtId="0" fontId="14" fillId="0" borderId="42" xfId="0" applyFont="1" applyBorder="1">
      <alignment vertical="center"/>
    </xf>
    <xf numFmtId="0" fontId="14" fillId="0" borderId="47" xfId="0" applyFont="1" applyBorder="1" applyAlignment="1">
      <alignment horizontal="center" vertical="center"/>
    </xf>
    <xf numFmtId="178" fontId="17" fillId="0" borderId="47" xfId="0" applyNumberFormat="1" applyFont="1" applyBorder="1">
      <alignment vertical="center"/>
    </xf>
    <xf numFmtId="178" fontId="17" fillId="0" borderId="44" xfId="0" applyNumberFormat="1" applyFont="1" applyBorder="1">
      <alignment vertical="center"/>
    </xf>
    <xf numFmtId="0" fontId="14" fillId="0" borderId="47" xfId="0" applyFont="1" applyBorder="1">
      <alignment vertical="center"/>
    </xf>
    <xf numFmtId="176" fontId="14" fillId="3" borderId="42" xfId="0" applyNumberFormat="1" applyFont="1" applyFill="1" applyBorder="1">
      <alignment vertical="center"/>
    </xf>
    <xf numFmtId="176" fontId="33" fillId="3" borderId="44" xfId="0" applyNumberFormat="1" applyFont="1" applyFill="1" applyBorder="1">
      <alignment vertical="center"/>
    </xf>
    <xf numFmtId="0" fontId="39" fillId="0" borderId="28" xfId="0" applyFont="1" applyBorder="1">
      <alignment vertical="center"/>
    </xf>
    <xf numFmtId="0" fontId="40" fillId="2" borderId="0" xfId="0" applyFont="1" applyFill="1">
      <alignment vertical="center"/>
    </xf>
    <xf numFmtId="0" fontId="43" fillId="12" borderId="2" xfId="0" applyFont="1" applyFill="1" applyBorder="1" applyAlignment="1">
      <alignment horizontal="left" vertical="top" wrapText="1"/>
    </xf>
    <xf numFmtId="0" fontId="44" fillId="10" borderId="2" xfId="0" applyFont="1" applyFill="1" applyBorder="1" applyAlignment="1">
      <alignment horizontal="center" vertical="center"/>
    </xf>
    <xf numFmtId="0" fontId="45" fillId="12" borderId="2" xfId="0" applyFont="1" applyFill="1" applyBorder="1" applyAlignment="1">
      <alignment horizontal="left" vertical="center" wrapText="1"/>
    </xf>
    <xf numFmtId="0" fontId="44" fillId="12" borderId="2" xfId="0" applyFont="1" applyFill="1" applyBorder="1" applyAlignment="1">
      <alignment horizontal="center" vertical="center"/>
    </xf>
    <xf numFmtId="0" fontId="44" fillId="12" borderId="2" xfId="0" applyFont="1" applyFill="1" applyBorder="1" applyAlignment="1">
      <alignment horizontal="center" vertical="center" wrapText="1"/>
    </xf>
    <xf numFmtId="0" fontId="46" fillId="12" borderId="2" xfId="0" applyFont="1" applyFill="1" applyBorder="1" applyAlignment="1">
      <alignment horizontal="left" vertical="center" wrapText="1"/>
    </xf>
    <xf numFmtId="0" fontId="47" fillId="12" borderId="2" xfId="0" applyFont="1" applyFill="1" applyBorder="1" applyAlignment="1">
      <alignment horizontal="left" vertical="center" wrapText="1"/>
    </xf>
    <xf numFmtId="0" fontId="41" fillId="15" borderId="2" xfId="0" applyFont="1" applyFill="1" applyBorder="1" applyAlignment="1">
      <alignment vertical="center" wrapText="1"/>
    </xf>
    <xf numFmtId="0" fontId="41" fillId="3" borderId="2" xfId="0" applyFont="1" applyFill="1" applyBorder="1" applyAlignment="1">
      <alignment vertical="center" wrapText="1"/>
    </xf>
    <xf numFmtId="0" fontId="41" fillId="7" borderId="2" xfId="0" applyFont="1" applyFill="1" applyBorder="1" applyAlignment="1">
      <alignment vertical="center" wrapText="1"/>
    </xf>
    <xf numFmtId="0" fontId="49" fillId="12" borderId="2" xfId="0" applyFont="1" applyFill="1" applyBorder="1" applyAlignment="1">
      <alignment horizontal="center" vertical="center"/>
    </xf>
    <xf numFmtId="0" fontId="23" fillId="2" borderId="0" xfId="0" applyFont="1" applyFill="1">
      <alignment vertical="center"/>
    </xf>
    <xf numFmtId="0" fontId="23" fillId="2" borderId="0" xfId="0" applyFont="1" applyFill="1" applyAlignment="1">
      <alignment vertical="center" wrapText="1"/>
    </xf>
    <xf numFmtId="0" fontId="28" fillId="15" borderId="2" xfId="0" applyFont="1" applyFill="1" applyBorder="1" applyAlignment="1">
      <alignment vertical="center" wrapText="1"/>
    </xf>
    <xf numFmtId="0" fontId="28" fillId="15" borderId="2" xfId="0" applyFont="1" applyFill="1" applyBorder="1" applyAlignment="1">
      <alignment horizontal="justify" vertical="center" wrapText="1"/>
    </xf>
    <xf numFmtId="0" fontId="28" fillId="3" borderId="2" xfId="0" applyFont="1" applyFill="1" applyBorder="1" applyAlignment="1">
      <alignment vertical="center" wrapText="1"/>
    </xf>
    <xf numFmtId="0" fontId="51" fillId="3" borderId="2" xfId="0" applyFont="1" applyFill="1" applyBorder="1" applyAlignment="1">
      <alignment horizontal="justify" vertical="center" wrapText="1"/>
    </xf>
    <xf numFmtId="0" fontId="52" fillId="3" borderId="2" xfId="0" applyFont="1" applyFill="1" applyBorder="1" applyAlignment="1">
      <alignment horizontal="justify" vertical="center" wrapText="1"/>
    </xf>
    <xf numFmtId="0" fontId="53" fillId="3" borderId="2" xfId="0" applyFont="1" applyFill="1" applyBorder="1" applyAlignment="1">
      <alignment vertical="center" wrapText="1"/>
    </xf>
    <xf numFmtId="0" fontId="51" fillId="16" borderId="2" xfId="0" applyFont="1" applyFill="1" applyBorder="1" applyAlignment="1">
      <alignment vertical="center" wrapText="1"/>
    </xf>
    <xf numFmtId="0" fontId="52" fillId="16" borderId="2" xfId="0" applyFont="1" applyFill="1" applyBorder="1" applyAlignment="1">
      <alignment horizontal="justify" vertical="center" wrapText="1"/>
    </xf>
    <xf numFmtId="0" fontId="28" fillId="14" borderId="2" xfId="0" applyFont="1" applyFill="1" applyBorder="1" applyAlignment="1">
      <alignment vertical="center" wrapText="1"/>
    </xf>
    <xf numFmtId="0" fontId="51" fillId="14" borderId="2" xfId="0" applyFont="1" applyFill="1" applyBorder="1" applyAlignment="1">
      <alignment horizontal="justify" vertical="center" wrapText="1"/>
    </xf>
    <xf numFmtId="0" fontId="52" fillId="14" borderId="2" xfId="0" applyFont="1" applyFill="1" applyBorder="1" applyAlignment="1">
      <alignment horizontal="justify" vertical="center" wrapText="1"/>
    </xf>
    <xf numFmtId="0" fontId="53" fillId="14" borderId="2" xfId="0" applyFont="1" applyFill="1" applyBorder="1" applyAlignment="1">
      <alignment vertical="center" wrapText="1"/>
    </xf>
    <xf numFmtId="0" fontId="28" fillId="7" borderId="2" xfId="0" applyFont="1" applyFill="1" applyBorder="1" applyAlignment="1">
      <alignment vertical="center" wrapText="1"/>
    </xf>
    <xf numFmtId="0" fontId="51" fillId="7" borderId="2" xfId="0" applyFont="1" applyFill="1" applyBorder="1" applyAlignment="1">
      <alignment horizontal="justify" vertical="center" wrapText="1"/>
    </xf>
    <xf numFmtId="0" fontId="1" fillId="15" borderId="2" xfId="0" applyFont="1" applyFill="1" applyBorder="1" applyAlignment="1">
      <alignment vertical="center" wrapText="1"/>
    </xf>
    <xf numFmtId="0" fontId="53" fillId="16" borderId="2" xfId="0" applyFont="1" applyFill="1" applyBorder="1" applyAlignment="1">
      <alignment vertical="center" wrapText="1"/>
    </xf>
    <xf numFmtId="0" fontId="1" fillId="15" borderId="2"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16" borderId="2"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2" borderId="0" xfId="0" applyFont="1" applyFill="1">
      <alignment vertical="center"/>
    </xf>
    <xf numFmtId="0" fontId="1" fillId="2" borderId="2" xfId="0" applyFont="1" applyFill="1" applyBorder="1" applyAlignment="1">
      <alignment horizontal="center" vertical="center"/>
    </xf>
    <xf numFmtId="0" fontId="54" fillId="2" borderId="2" xfId="0" applyFont="1" applyFill="1" applyBorder="1" applyAlignment="1">
      <alignment horizontal="center" vertical="center" wrapText="1"/>
    </xf>
    <xf numFmtId="14" fontId="14" fillId="0" borderId="7" xfId="0" applyNumberFormat="1" applyFont="1" applyBorder="1" applyAlignment="1">
      <alignment horizontal="left" vertical="center"/>
    </xf>
    <xf numFmtId="14" fontId="14" fillId="0" borderId="32" xfId="0" applyNumberFormat="1" applyFont="1" applyBorder="1" applyAlignment="1">
      <alignment horizontal="left" vertical="center"/>
    </xf>
    <xf numFmtId="0" fontId="45" fillId="12" borderId="2" xfId="0" applyFont="1" applyFill="1" applyBorder="1" applyAlignment="1">
      <alignment horizontal="center" vertical="center" wrapText="1"/>
    </xf>
    <xf numFmtId="0" fontId="49" fillId="12" borderId="2" xfId="0" applyFont="1" applyFill="1" applyBorder="1" applyAlignment="1">
      <alignment horizontal="center" vertical="center" wrapText="1"/>
    </xf>
    <xf numFmtId="0" fontId="45" fillId="12" borderId="2" xfId="0" applyFont="1" applyFill="1" applyBorder="1" applyAlignment="1">
      <alignment horizontal="center" vertical="center"/>
    </xf>
    <xf numFmtId="0" fontId="49" fillId="12" borderId="2"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40" fillId="17" borderId="2" xfId="0" applyFont="1" applyFill="1" applyBorder="1" applyAlignment="1">
      <alignment horizontal="center" vertical="center"/>
    </xf>
    <xf numFmtId="0" fontId="45" fillId="12" borderId="2" xfId="0" applyFont="1" applyFill="1" applyBorder="1" applyAlignment="1">
      <alignment horizontal="left" vertical="center" wrapText="1"/>
    </xf>
    <xf numFmtId="0" fontId="45" fillId="12" borderId="2" xfId="0" applyFont="1" applyFill="1" applyBorder="1" applyAlignment="1">
      <alignment horizontal="left" vertical="center"/>
    </xf>
    <xf numFmtId="0" fontId="41" fillId="10"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43" fillId="12" borderId="2" xfId="0" applyFont="1" applyFill="1" applyBorder="1" applyAlignment="1">
      <alignment horizontal="left" vertical="top" wrapText="1"/>
    </xf>
    <xf numFmtId="0" fontId="45" fillId="12" borderId="11" xfId="0" applyFont="1" applyFill="1" applyBorder="1" applyAlignment="1">
      <alignment horizontal="left" vertical="center" wrapText="1"/>
    </xf>
    <xf numFmtId="0" fontId="45" fillId="12" borderId="12" xfId="0" applyFont="1" applyFill="1" applyBorder="1" applyAlignment="1">
      <alignment horizontal="left" vertical="center" wrapText="1"/>
    </xf>
    <xf numFmtId="0" fontId="41" fillId="14" borderId="2" xfId="0" applyFont="1" applyFill="1" applyBorder="1" applyAlignment="1">
      <alignment horizontal="center" vertical="center" wrapText="1"/>
    </xf>
    <xf numFmtId="0" fontId="32" fillId="3" borderId="2" xfId="0" applyFont="1" applyFill="1" applyBorder="1" applyAlignment="1">
      <alignment horizontal="center" vertical="center"/>
    </xf>
    <xf numFmtId="0" fontId="43" fillId="12" borderId="21" xfId="0" applyFont="1" applyFill="1" applyBorder="1" applyAlignment="1">
      <alignment horizontal="left" vertical="top" wrapText="1"/>
    </xf>
    <xf numFmtId="0" fontId="43" fillId="12" borderId="29" xfId="0" applyFont="1" applyFill="1" applyBorder="1" applyAlignment="1">
      <alignment horizontal="left" vertical="top" wrapText="1"/>
    </xf>
    <xf numFmtId="0" fontId="41" fillId="15" borderId="2" xfId="0" applyFont="1" applyFill="1" applyBorder="1" applyAlignment="1">
      <alignment horizontal="center" vertical="center" wrapText="1"/>
    </xf>
    <xf numFmtId="0" fontId="41" fillId="11" borderId="21" xfId="0" applyFont="1" applyFill="1" applyBorder="1" applyAlignment="1">
      <alignment horizontal="center" vertical="center" wrapText="1"/>
    </xf>
    <xf numFmtId="0" fontId="41" fillId="11" borderId="2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9" xfId="0" applyFont="1" applyFill="1" applyBorder="1" applyAlignment="1">
      <alignment horizontal="center" vertical="center" wrapText="1"/>
    </xf>
    <xf numFmtId="0" fontId="41" fillId="11" borderId="21" xfId="0" applyFont="1" applyFill="1" applyBorder="1" applyAlignment="1">
      <alignment horizontal="center" vertical="center"/>
    </xf>
    <xf numFmtId="0" fontId="41" fillId="11" borderId="29" xfId="0" applyFont="1" applyFill="1" applyBorder="1" applyAlignment="1">
      <alignment horizontal="center" vertical="center"/>
    </xf>
    <xf numFmtId="0" fontId="42" fillId="11" borderId="50" xfId="0" applyFont="1" applyFill="1" applyBorder="1" applyAlignment="1">
      <alignment horizontal="center" vertical="center"/>
    </xf>
    <xf numFmtId="0" fontId="42" fillId="11" borderId="51" xfId="0" applyFont="1" applyFill="1" applyBorder="1" applyAlignment="1">
      <alignment horizontal="center" vertical="center"/>
    </xf>
    <xf numFmtId="0" fontId="42" fillId="11" borderId="52" xfId="0" applyFont="1" applyFill="1" applyBorder="1" applyAlignment="1">
      <alignment horizontal="center" vertical="center"/>
    </xf>
    <xf numFmtId="0" fontId="42" fillId="11" borderId="16" xfId="0" applyFont="1" applyFill="1" applyBorder="1" applyAlignment="1">
      <alignment horizontal="center" vertical="center"/>
    </xf>
    <xf numFmtId="0" fontId="23" fillId="2" borderId="0" xfId="0" applyFont="1" applyFill="1" applyAlignment="1">
      <alignment horizontal="left" vertical="center" wrapText="1"/>
    </xf>
    <xf numFmtId="0" fontId="48" fillId="13" borderId="2" xfId="0" applyFont="1" applyFill="1" applyBorder="1" applyAlignment="1">
      <alignment horizontal="center" vertical="center" wrapText="1"/>
    </xf>
    <xf numFmtId="0" fontId="42" fillId="11" borderId="21" xfId="0" applyFont="1" applyFill="1" applyBorder="1" applyAlignment="1">
      <alignment horizontal="center" vertical="center"/>
    </xf>
    <xf numFmtId="0" fontId="42" fillId="11" borderId="29" xfId="0" applyFont="1" applyFill="1" applyBorder="1" applyAlignment="1">
      <alignment horizontal="center" vertical="center"/>
    </xf>
    <xf numFmtId="0" fontId="0" fillId="7" borderId="1" xfId="0" applyFill="1" applyBorder="1" applyAlignment="1">
      <alignment horizontal="center" vertical="center"/>
    </xf>
    <xf numFmtId="0" fontId="25" fillId="0" borderId="0" xfId="0" applyFont="1" applyAlignment="1">
      <alignment horizontal="left" vertical="center"/>
    </xf>
    <xf numFmtId="0" fontId="28" fillId="0" borderId="0" xfId="0" applyFont="1" applyAlignment="1">
      <alignment horizontal="left" vertical="center"/>
    </xf>
    <xf numFmtId="0" fontId="30" fillId="2" borderId="0" xfId="0" applyFont="1" applyFill="1" applyAlignment="1">
      <alignment horizontal="center" vertical="center"/>
    </xf>
    <xf numFmtId="0" fontId="1" fillId="2" borderId="0" xfId="0" applyFont="1" applyFill="1" applyAlignment="1">
      <alignment horizontal="left" vertical="center"/>
    </xf>
    <xf numFmtId="177" fontId="0" fillId="9" borderId="1" xfId="0" applyNumberFormat="1" applyFill="1" applyBorder="1" applyAlignment="1">
      <alignment horizontal="center"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24"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177" fontId="16" fillId="8" borderId="3" xfId="0" applyNumberFormat="1" applyFont="1" applyFill="1" applyBorder="1" applyAlignment="1">
      <alignment horizontal="center" vertical="center"/>
    </xf>
    <xf numFmtId="177" fontId="16" fillId="8" borderId="5" xfId="0" applyNumberFormat="1" applyFont="1" applyFill="1" applyBorder="1" applyAlignment="1">
      <alignment horizontal="center" vertical="center"/>
    </xf>
    <xf numFmtId="177" fontId="16" fillId="8" borderId="4" xfId="0" applyNumberFormat="1" applyFont="1" applyFill="1" applyBorder="1" applyAlignment="1">
      <alignment horizontal="center" vertical="center"/>
    </xf>
    <xf numFmtId="177" fontId="16" fillId="8" borderId="3" xfId="0" applyNumberFormat="1" applyFont="1" applyFill="1" applyBorder="1" applyAlignment="1">
      <alignment horizontal="center" vertical="center" shrinkToFit="1"/>
    </xf>
    <xf numFmtId="177" fontId="16" fillId="8" borderId="5" xfId="0" applyNumberFormat="1" applyFont="1" applyFill="1" applyBorder="1" applyAlignment="1">
      <alignment horizontal="center" vertical="center" shrinkToFit="1"/>
    </xf>
    <xf numFmtId="177" fontId="16" fillId="8" borderId="4" xfId="0" applyNumberFormat="1" applyFont="1" applyFill="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8" xfId="0" applyFont="1" applyBorder="1" applyAlignment="1">
      <alignment horizontal="center" vertical="center"/>
    </xf>
    <xf numFmtId="0" fontId="14" fillId="0" borderId="47" xfId="0" applyFont="1" applyBorder="1" applyAlignment="1">
      <alignment horizontal="center" vertical="center"/>
    </xf>
    <xf numFmtId="177" fontId="16" fillId="8" borderId="18" xfId="0" applyNumberFormat="1" applyFont="1" applyFill="1" applyBorder="1" applyAlignment="1">
      <alignment horizontal="center" vertical="center"/>
    </xf>
    <xf numFmtId="177" fontId="16" fillId="8" borderId="19" xfId="0" applyNumberFormat="1" applyFont="1" applyFill="1" applyBorder="1" applyAlignment="1">
      <alignment horizontal="center" vertical="center"/>
    </xf>
    <xf numFmtId="177" fontId="16" fillId="8" borderId="20" xfId="0" applyNumberFormat="1" applyFont="1" applyFill="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55" fillId="2" borderId="2" xfId="0" applyFont="1" applyFill="1" applyBorder="1">
      <alignment vertical="center"/>
    </xf>
    <xf numFmtId="0" fontId="55" fillId="2" borderId="2" xfId="0" applyFont="1" applyFill="1" applyBorder="1" applyAlignment="1">
      <alignment vertical="center" wrapText="1"/>
    </xf>
    <xf numFmtId="0" fontId="55" fillId="2" borderId="21" xfId="0" applyFont="1" applyFill="1" applyBorder="1" applyAlignment="1">
      <alignment horizontal="left" vertical="center" wrapText="1"/>
    </xf>
    <xf numFmtId="0" fontId="55" fillId="2" borderId="7" xfId="0" applyFont="1" applyFill="1" applyBorder="1" applyAlignment="1">
      <alignment horizontal="left" vertical="center"/>
    </xf>
    <xf numFmtId="0" fontId="47" fillId="12" borderId="2" xfId="0" applyFont="1" applyFill="1" applyBorder="1" applyAlignment="1">
      <alignment horizontal="left" vertical="center"/>
    </xf>
    <xf numFmtId="0" fontId="55" fillId="2" borderId="29" xfId="0" applyFont="1" applyFill="1" applyBorder="1" applyAlignment="1">
      <alignment horizontal="left" vertical="center"/>
    </xf>
    <xf numFmtId="0" fontId="45" fillId="12" borderId="21" xfId="0" applyFont="1" applyFill="1" applyBorder="1" applyAlignment="1">
      <alignment horizontal="left" vertical="center" wrapText="1"/>
    </xf>
    <xf numFmtId="0" fontId="45" fillId="12" borderId="29" xfId="0" applyFont="1" applyFill="1" applyBorder="1" applyAlignment="1">
      <alignment horizontal="left" vertical="center" wrapText="1"/>
    </xf>
    <xf numFmtId="0" fontId="55" fillId="2" borderId="21" xfId="0" applyFont="1" applyFill="1" applyBorder="1" applyAlignment="1">
      <alignment vertical="center" wrapText="1"/>
    </xf>
    <xf numFmtId="0" fontId="55" fillId="2" borderId="2" xfId="0" applyFont="1" applyFill="1" applyBorder="1" applyAlignment="1">
      <alignment horizontal="left" vertical="center" wrapText="1"/>
    </xf>
    <xf numFmtId="0" fontId="55" fillId="2" borderId="2" xfId="0" applyFont="1" applyFill="1" applyBorder="1" applyAlignment="1">
      <alignment horizontal="left" vertical="center"/>
    </xf>
    <xf numFmtId="0" fontId="41" fillId="10" borderId="29" xfId="0" applyFont="1" applyFill="1" applyBorder="1" applyAlignment="1">
      <alignment horizontal="center" vertical="center" wrapText="1"/>
    </xf>
    <xf numFmtId="0" fontId="0" fillId="3" borderId="29" xfId="0" applyFill="1" applyBorder="1" applyAlignment="1">
      <alignment horizontal="center" vertical="center" wrapText="1"/>
    </xf>
    <xf numFmtId="0" fontId="43" fillId="12" borderId="29" xfId="0" applyFont="1" applyFill="1" applyBorder="1" applyAlignment="1">
      <alignment horizontal="left" vertical="top"/>
    </xf>
    <xf numFmtId="0" fontId="44" fillId="10" borderId="29" xfId="0" applyFont="1" applyFill="1" applyBorder="1" applyAlignment="1">
      <alignment horizontal="center" vertical="center"/>
    </xf>
    <xf numFmtId="0" fontId="45" fillId="12" borderId="29" xfId="0" applyFont="1" applyFill="1" applyBorder="1" applyAlignment="1">
      <alignment horizontal="left" vertical="center"/>
    </xf>
    <xf numFmtId="0" fontId="46" fillId="12" borderId="29" xfId="0" applyFont="1" applyFill="1" applyBorder="1" applyAlignment="1">
      <alignment horizontal="left" vertical="center"/>
    </xf>
    <xf numFmtId="0" fontId="45" fillId="12" borderId="29" xfId="0" applyFont="1" applyFill="1" applyBorder="1" applyAlignment="1">
      <alignment horizontal="center" vertical="center"/>
    </xf>
    <xf numFmtId="0" fontId="44" fillId="12" borderId="29" xfId="0" applyFont="1" applyFill="1" applyBorder="1" applyAlignment="1">
      <alignment horizontal="center" vertical="center" wrapText="1"/>
    </xf>
    <xf numFmtId="0" fontId="49" fillId="12"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108856</xdr:colOff>
      <xdr:row>6</xdr:row>
      <xdr:rowOff>285749</xdr:rowOff>
    </xdr:from>
    <xdr:to>
      <xdr:col>5</xdr:col>
      <xdr:colOff>1524000</xdr:colOff>
      <xdr:row>8</xdr:row>
      <xdr:rowOff>163286</xdr:rowOff>
    </xdr:to>
    <xdr:sp macro="" textlink="">
      <xdr:nvSpPr>
        <xdr:cNvPr id="2" name="テキスト ボックス 1">
          <a:extLst>
            <a:ext uri="{FF2B5EF4-FFF2-40B4-BE49-F238E27FC236}">
              <a16:creationId xmlns:a16="http://schemas.microsoft.com/office/drawing/2014/main" id="{99B5C864-44B1-4665-B02D-0DCDB67C288A}"/>
            </a:ext>
          </a:extLst>
        </xdr:cNvPr>
        <xdr:cNvSpPr txBox="1"/>
      </xdr:nvSpPr>
      <xdr:spPr>
        <a:xfrm>
          <a:off x="108856" y="2495549"/>
          <a:ext cx="8482694" cy="40141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BIZ UDPゴシック" panose="020B0400000000000000" pitchFamily="50" charset="-128"/>
              <a:ea typeface="BIZ UDPゴシック" panose="020B0400000000000000" pitchFamily="50" charset="-128"/>
            </a:rPr>
            <a:t>下表は </a:t>
          </a:r>
          <a:r>
            <a:rPr kumimoji="1" lang="en-US" altLang="ja-JP" sz="2000" b="1">
              <a:solidFill>
                <a:srgbClr val="FF0000"/>
              </a:solidFill>
              <a:latin typeface="BIZ UDPゴシック" panose="020B0400000000000000" pitchFamily="50" charset="-128"/>
              <a:ea typeface="BIZ UDPゴシック" panose="020B0400000000000000" pitchFamily="50" charset="-128"/>
            </a:rPr>
            <a:t>2025/4</a:t>
          </a:r>
          <a:r>
            <a:rPr kumimoji="1" lang="ja-JP" altLang="en-US" sz="2000" b="1">
              <a:solidFill>
                <a:srgbClr val="FF0000"/>
              </a:solidFill>
              <a:latin typeface="BIZ UDPゴシック" panose="020B0400000000000000" pitchFamily="50" charset="-128"/>
              <a:ea typeface="BIZ UDPゴシック" panose="020B0400000000000000" pitchFamily="50" charset="-128"/>
            </a:rPr>
            <a:t> 更新の最新版です。</a:t>
          </a:r>
        </a:p>
      </xdr:txBody>
    </xdr:sp>
    <xdr:clientData/>
  </xdr:twoCellAnchor>
  <xdr:twoCellAnchor>
    <xdr:from>
      <xdr:col>5</xdr:col>
      <xdr:colOff>1783774</xdr:colOff>
      <xdr:row>4</xdr:row>
      <xdr:rowOff>43294</xdr:rowOff>
    </xdr:from>
    <xdr:to>
      <xdr:col>11</xdr:col>
      <xdr:colOff>259772</xdr:colOff>
      <xdr:row>8</xdr:row>
      <xdr:rowOff>138545</xdr:rowOff>
    </xdr:to>
    <xdr:sp macro="" textlink="">
      <xdr:nvSpPr>
        <xdr:cNvPr id="3" name="テキスト ボックス 2">
          <a:extLst>
            <a:ext uri="{FF2B5EF4-FFF2-40B4-BE49-F238E27FC236}">
              <a16:creationId xmlns:a16="http://schemas.microsoft.com/office/drawing/2014/main" id="{F75DCB00-6E29-445B-A21C-37E104D05EDB}"/>
            </a:ext>
          </a:extLst>
        </xdr:cNvPr>
        <xdr:cNvSpPr txBox="1"/>
      </xdr:nvSpPr>
      <xdr:spPr>
        <a:xfrm>
          <a:off x="8851324" y="1710169"/>
          <a:ext cx="8686798" cy="1162051"/>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BIZ UDPゴシック" panose="020B0400000000000000" pitchFamily="50" charset="-128"/>
              <a:ea typeface="BIZ UDPゴシック" panose="020B0400000000000000" pitchFamily="50" charset="-128"/>
            </a:rPr>
            <a:t>各項目において、日本技術士会が取り決めている</a:t>
          </a:r>
          <a:r>
            <a:rPr kumimoji="1" lang="en-US" altLang="ja-JP" sz="2000" b="1">
              <a:solidFill>
                <a:srgbClr val="FF0000"/>
              </a:solidFill>
              <a:latin typeface="BIZ UDPゴシック" panose="020B0400000000000000" pitchFamily="50" charset="-128"/>
              <a:ea typeface="BIZ UDPゴシック" panose="020B0400000000000000" pitchFamily="50" charset="-128"/>
            </a:rPr>
            <a:t>CPD</a:t>
          </a:r>
          <a:r>
            <a:rPr kumimoji="1" lang="ja-JP" altLang="en-US" sz="2000" b="1">
              <a:solidFill>
                <a:srgbClr val="FF0000"/>
              </a:solidFill>
              <a:latin typeface="BIZ UDPゴシック" panose="020B0400000000000000" pitchFamily="50" charset="-128"/>
              <a:ea typeface="BIZ UDPゴシック" panose="020B0400000000000000" pitchFamily="50" charset="-128"/>
            </a:rPr>
            <a:t>年間上限と</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r>
            <a:rPr kumimoji="1" lang="ja-JP" altLang="en-US" sz="2000" b="1">
              <a:solidFill>
                <a:srgbClr val="FF0000"/>
              </a:solidFill>
              <a:latin typeface="BIZ UDPゴシック" panose="020B0400000000000000" pitchFamily="50" charset="-128"/>
              <a:ea typeface="BIZ UDPゴシック" panose="020B0400000000000000" pitchFamily="50" charset="-128"/>
            </a:rPr>
            <a:t>地質調査技士登録更新における</a:t>
          </a:r>
          <a:r>
            <a:rPr kumimoji="1" lang="en-US" altLang="ja-JP" sz="2000" b="1">
              <a:solidFill>
                <a:srgbClr val="FF0000"/>
              </a:solidFill>
              <a:latin typeface="BIZ UDPゴシック" panose="020B0400000000000000" pitchFamily="50" charset="-128"/>
              <a:ea typeface="BIZ UDPゴシック" panose="020B0400000000000000" pitchFamily="50" charset="-128"/>
            </a:rPr>
            <a:t>CPD</a:t>
          </a:r>
          <a:r>
            <a:rPr kumimoji="1" lang="ja-JP" altLang="en-US" sz="2000" b="1">
              <a:solidFill>
                <a:srgbClr val="FF0000"/>
              </a:solidFill>
              <a:latin typeface="BIZ UDPゴシック" panose="020B0400000000000000" pitchFamily="50" charset="-128"/>
              <a:ea typeface="BIZ UDPゴシック" panose="020B0400000000000000" pitchFamily="50" charset="-128"/>
            </a:rPr>
            <a:t>年間申請上限の</a:t>
          </a:r>
          <a:r>
            <a:rPr kumimoji="1" lang="en-US" altLang="ja-JP" sz="2000" b="1">
              <a:solidFill>
                <a:srgbClr val="FF0000"/>
              </a:solidFill>
              <a:latin typeface="BIZ UDPゴシック" panose="020B0400000000000000" pitchFamily="50" charset="-128"/>
              <a:ea typeface="BIZ UDPゴシック" panose="020B0400000000000000" pitchFamily="50" charset="-128"/>
            </a:rPr>
            <a:t>2</a:t>
          </a:r>
          <a:r>
            <a:rPr kumimoji="1" lang="ja-JP" altLang="en-US" sz="2000" b="1">
              <a:solidFill>
                <a:srgbClr val="FF0000"/>
              </a:solidFill>
              <a:latin typeface="BIZ UDPゴシック" panose="020B0400000000000000" pitchFamily="50" charset="-128"/>
              <a:ea typeface="BIZ UDPゴシック" panose="020B0400000000000000" pitchFamily="50" charset="-128"/>
            </a:rPr>
            <a:t>つがあります。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r>
            <a:rPr kumimoji="1" lang="ja-JP" altLang="en-US" sz="2000" b="1">
              <a:solidFill>
                <a:srgbClr val="FF0000"/>
              </a:solidFill>
              <a:latin typeface="BIZ UDPゴシック" panose="020B0400000000000000" pitchFamily="50" charset="-128"/>
              <a:ea typeface="BIZ UDPゴシック" panose="020B0400000000000000" pitchFamily="50" charset="-128"/>
            </a:rPr>
            <a:t>より低い上限が適用されるため、下表の申請可能上限欄を必ずご確認ください。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3" name="四角形: 角を丸くする 2">
          <a:extLst>
            <a:ext uri="{FF2B5EF4-FFF2-40B4-BE49-F238E27FC236}">
              <a16:creationId xmlns:a16="http://schemas.microsoft.com/office/drawing/2014/main" id="{3EBC0425-C73C-3200-D942-666B120B9DA8}"/>
            </a:ext>
          </a:extLst>
        </xdr:cNvPr>
        <xdr:cNvSpPr/>
      </xdr:nvSpPr>
      <xdr:spPr>
        <a:xfrm>
          <a:off x="6776356" y="231322"/>
          <a:ext cx="2993573" cy="5851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4" name="四角形: 角を丸くする 3">
          <a:extLst>
            <a:ext uri="{FF2B5EF4-FFF2-40B4-BE49-F238E27FC236}">
              <a16:creationId xmlns:a16="http://schemas.microsoft.com/office/drawing/2014/main" id="{E91D4D2D-305C-D74A-DE6A-DD2BBD4DEFC0}"/>
            </a:ext>
          </a:extLst>
        </xdr:cNvPr>
        <xdr:cNvSpPr/>
      </xdr:nvSpPr>
      <xdr:spPr>
        <a:xfrm>
          <a:off x="9933212" y="231322"/>
          <a:ext cx="3810002" cy="5851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27212</xdr:colOff>
      <xdr:row>0</xdr:row>
      <xdr:rowOff>95251</xdr:rowOff>
    </xdr:from>
    <xdr:to>
      <xdr:col>17</xdr:col>
      <xdr:colOff>1074964</xdr:colOff>
      <xdr:row>2</xdr:row>
      <xdr:rowOff>54428</xdr:rowOff>
    </xdr:to>
    <xdr:sp macro="" textlink="">
      <xdr:nvSpPr>
        <xdr:cNvPr id="5" name="四角形: 角を丸くする 4">
          <a:extLst>
            <a:ext uri="{FF2B5EF4-FFF2-40B4-BE49-F238E27FC236}">
              <a16:creationId xmlns:a16="http://schemas.microsoft.com/office/drawing/2014/main" id="{4DE1CB0B-E82F-FA6D-9303-CB0AD253DC21}"/>
            </a:ext>
          </a:extLst>
        </xdr:cNvPr>
        <xdr:cNvSpPr/>
      </xdr:nvSpPr>
      <xdr:spPr>
        <a:xfrm>
          <a:off x="18981962" y="95251"/>
          <a:ext cx="4259038" cy="68035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各シートの表は入力以外の編集を行わないでください！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表の空白部の削除などを行うと、正しく計算されません</a:t>
          </a:r>
        </a:p>
      </xdr:txBody>
    </xdr:sp>
    <xdr:clientData/>
  </xdr:twoCellAnchor>
  <xdr:twoCellAnchor>
    <xdr:from>
      <xdr:col>12</xdr:col>
      <xdr:colOff>1360715</xdr:colOff>
      <xdr:row>2</xdr:row>
      <xdr:rowOff>299357</xdr:rowOff>
    </xdr:from>
    <xdr:to>
      <xdr:col>14</xdr:col>
      <xdr:colOff>4286252</xdr:colOff>
      <xdr:row>4</xdr:row>
      <xdr:rowOff>312963</xdr:rowOff>
    </xdr:to>
    <xdr:sp macro="" textlink="">
      <xdr:nvSpPr>
        <xdr:cNvPr id="2" name="四角形: 角を丸くする 1">
          <a:extLst>
            <a:ext uri="{FF2B5EF4-FFF2-40B4-BE49-F238E27FC236}">
              <a16:creationId xmlns:a16="http://schemas.microsoft.com/office/drawing/2014/main" id="{023DAEE5-1648-C2CE-D1F2-B5348E7318B4}"/>
            </a:ext>
          </a:extLst>
        </xdr:cNvPr>
        <xdr:cNvSpPr/>
      </xdr:nvSpPr>
      <xdr:spPr>
        <a:xfrm>
          <a:off x="13647965" y="1020536"/>
          <a:ext cx="5252358" cy="775606"/>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HGPｺﾞｼｯｸE" panose="020B0900000000000000" pitchFamily="50" charset="-128"/>
              <a:ea typeface="HGPｺﾞｼｯｸE" panose="020B0900000000000000" pitchFamily="50" charset="-128"/>
            </a:rPr>
            <a:t>終了年月日に入力した日付がＣＰＤ取得日になります。</a:t>
          </a:r>
          <a:endParaRPr kumimoji="1" lang="en-US" altLang="ja-JP" sz="1200" b="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200" b="0">
              <a:solidFill>
                <a:schemeClr val="tx1"/>
              </a:solidFill>
              <a:latin typeface="HGPｺﾞｼｯｸE" panose="020B0900000000000000" pitchFamily="50" charset="-128"/>
              <a:ea typeface="HGPｺﾞｼｯｸE" panose="020B0900000000000000" pitchFamily="50" charset="-128"/>
            </a:rPr>
            <a:t>シート左上に示された、年度ごとの対象期間に収まるように入力してください。</a:t>
          </a:r>
          <a:endParaRPr kumimoji="1" lang="en-US" altLang="ja-JP" sz="1200" b="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200" b="0">
              <a:solidFill>
                <a:schemeClr val="tx1"/>
              </a:solidFill>
              <a:latin typeface="HGPｺﾞｼｯｸE" panose="020B0900000000000000" pitchFamily="50" charset="-128"/>
              <a:ea typeface="HGPｺﾞｼｯｸE" panose="020B0900000000000000" pitchFamily="50" charset="-128"/>
            </a:rPr>
            <a:t>正しく収まっていれば、「期間内チェック」には何も表示されません。</a:t>
          </a:r>
        </a:p>
      </xdr:txBody>
    </xdr:sp>
    <xdr:clientData/>
  </xdr:twoCellAnchor>
  <xdr:twoCellAnchor>
    <xdr:from>
      <xdr:col>15</xdr:col>
      <xdr:colOff>40820</xdr:colOff>
      <xdr:row>2</xdr:row>
      <xdr:rowOff>136071</xdr:rowOff>
    </xdr:from>
    <xdr:to>
      <xdr:col>17</xdr:col>
      <xdr:colOff>1088572</xdr:colOff>
      <xdr:row>4</xdr:row>
      <xdr:rowOff>340178</xdr:rowOff>
    </xdr:to>
    <xdr:sp macro="" textlink="">
      <xdr:nvSpPr>
        <xdr:cNvPr id="6" name="四角形: 角を丸くする 5">
          <a:extLst>
            <a:ext uri="{FF2B5EF4-FFF2-40B4-BE49-F238E27FC236}">
              <a16:creationId xmlns:a16="http://schemas.microsoft.com/office/drawing/2014/main" id="{C5B5C482-5D48-ED30-B531-1B7E08809507}"/>
            </a:ext>
          </a:extLst>
        </xdr:cNvPr>
        <xdr:cNvSpPr/>
      </xdr:nvSpPr>
      <xdr:spPr>
        <a:xfrm>
          <a:off x="18995570" y="857250"/>
          <a:ext cx="4259038" cy="96610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土壌汚染に関連するプログラムの場合は、⑮プログラム内容の中に、必ず「土壌汚染」という言葉を入れてください。</a:t>
          </a:r>
          <a:endParaRPr kumimoji="1" lang="en-US" altLang="ja-JP" sz="1200" b="1">
            <a:solidFill>
              <a:sysClr val="windowText" lastClr="000000"/>
            </a:solidFill>
          </a:endParaRPr>
        </a:p>
        <a:p>
          <a:pPr algn="l"/>
          <a:r>
            <a:rPr kumimoji="1" lang="ja-JP" altLang="en-US" sz="1200" b="1">
              <a:solidFill>
                <a:sysClr val="windowText" lastClr="000000"/>
              </a:solidFill>
            </a:rPr>
            <a:t>文言によって単位がカウントされます。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0F05333A-D070-4396-ABB2-9BFE46C82A0A}"/>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07D9221C-2A1C-41A0-AC5E-22C98EDB3B39}"/>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748391</xdr:colOff>
      <xdr:row>0</xdr:row>
      <xdr:rowOff>312965</xdr:rowOff>
    </xdr:from>
    <xdr:to>
      <xdr:col>14</xdr:col>
      <xdr:colOff>4163787</xdr:colOff>
      <xdr:row>3</xdr:row>
      <xdr:rowOff>0</xdr:rowOff>
    </xdr:to>
    <xdr:sp macro="" textlink="">
      <xdr:nvSpPr>
        <xdr:cNvPr id="4" name="四角形: 角を丸くする 3">
          <a:extLst>
            <a:ext uri="{FF2B5EF4-FFF2-40B4-BE49-F238E27FC236}">
              <a16:creationId xmlns:a16="http://schemas.microsoft.com/office/drawing/2014/main" id="{958F1687-67E1-4CB7-A236-B3B5360D9CF9}"/>
            </a:ext>
          </a:extLst>
        </xdr:cNvPr>
        <xdr:cNvSpPr/>
      </xdr:nvSpPr>
      <xdr:spPr>
        <a:xfrm>
          <a:off x="14518820" y="312965"/>
          <a:ext cx="4259038" cy="78921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F4860AEA-AEDD-4DCB-8196-E27296446EFF}"/>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98B7BB21-479D-4537-BFE2-A33E9B52432B}"/>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7DC359E3-B0C8-4687-908E-580F0C81682E}"/>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932F3131-B1FA-411C-BF96-F8BFB85D4B3F}"/>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7FE174F4-CCD9-4B4C-BBAA-34F90D6D86BB}"/>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B5C26625-DE3A-49B7-B0AC-D320844ED485}"/>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6A54B966-6933-4B1A-9A2D-2D3C42E21EED}"/>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2D1E92FE-0433-480F-B563-0C16A7D93013}"/>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4A16713B-EBAD-49C3-AC64-732A53EE06DB}"/>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03A8-F64F-4703-8381-A3D180719786}">
  <sheetPr>
    <tabColor rgb="FFFF0000"/>
    <pageSetUpPr fitToPage="1"/>
  </sheetPr>
  <dimension ref="A1:K38"/>
  <sheetViews>
    <sheetView tabSelected="1" zoomScale="55" zoomScaleNormal="55" workbookViewId="0">
      <selection activeCell="L13" sqref="L13"/>
    </sheetView>
  </sheetViews>
  <sheetFormatPr defaultRowHeight="18.75" x14ac:dyDescent="0.4"/>
  <cols>
    <col min="1" max="1" width="20.5" customWidth="1"/>
    <col min="3" max="3" width="17.875" customWidth="1"/>
    <col min="5" max="5" width="36.375" customWidth="1"/>
    <col min="6" max="6" width="46" customWidth="1"/>
    <col min="7" max="7" width="7.75" customWidth="1"/>
    <col min="8" max="8" width="8.625" customWidth="1"/>
    <col min="9" max="9" width="15.75" customWidth="1"/>
    <col min="10" max="10" width="8.5" customWidth="1"/>
    <col min="11" max="11" width="47.375" customWidth="1"/>
  </cols>
  <sheetData>
    <row r="1" spans="1:11" ht="24" x14ac:dyDescent="0.4">
      <c r="A1" s="110" t="s">
        <v>213</v>
      </c>
      <c r="B1" s="122"/>
      <c r="C1" s="122"/>
      <c r="D1" s="122"/>
      <c r="E1" s="122"/>
      <c r="F1" s="122"/>
      <c r="G1" s="1"/>
      <c r="H1" s="1"/>
    </row>
    <row r="2" spans="1:11" ht="28.5" customHeight="1" x14ac:dyDescent="0.4">
      <c r="A2" s="122" t="s">
        <v>212</v>
      </c>
      <c r="B2" s="122"/>
      <c r="C2" s="122"/>
      <c r="D2" s="122"/>
      <c r="E2" s="122"/>
      <c r="F2" s="122"/>
      <c r="G2" s="1"/>
      <c r="H2" s="1"/>
    </row>
    <row r="3" spans="1:11" ht="28.5" customHeight="1" x14ac:dyDescent="0.4">
      <c r="A3" s="122" t="s">
        <v>211</v>
      </c>
      <c r="B3" s="122"/>
      <c r="C3" s="122"/>
      <c r="D3" s="122"/>
      <c r="E3" s="122"/>
      <c r="F3" s="122"/>
      <c r="G3" s="1"/>
      <c r="H3" s="1"/>
    </row>
    <row r="4" spans="1:11" ht="50.25" customHeight="1" x14ac:dyDescent="0.4">
      <c r="A4" s="178" t="s">
        <v>210</v>
      </c>
      <c r="B4" s="178"/>
      <c r="C4" s="178"/>
      <c r="D4" s="178"/>
      <c r="E4" s="178"/>
      <c r="F4" s="178"/>
      <c r="G4" s="1"/>
      <c r="H4" s="1"/>
    </row>
    <row r="5" spans="1:11" ht="27.75" customHeight="1" x14ac:dyDescent="0.4"/>
    <row r="9" spans="1:11" ht="24" customHeight="1" x14ac:dyDescent="0.4"/>
    <row r="10" spans="1:11" ht="32.25" customHeight="1" x14ac:dyDescent="0.4">
      <c r="A10" s="179" t="s">
        <v>200</v>
      </c>
      <c r="B10" s="172" t="s">
        <v>89</v>
      </c>
      <c r="C10" s="172" t="s">
        <v>90</v>
      </c>
      <c r="D10" s="180" t="s">
        <v>91</v>
      </c>
      <c r="E10" s="174" t="s">
        <v>92</v>
      </c>
      <c r="F10" s="175"/>
      <c r="G10" s="168" t="s">
        <v>93</v>
      </c>
      <c r="H10" s="170" t="s">
        <v>94</v>
      </c>
      <c r="I10" s="168" t="s">
        <v>248</v>
      </c>
      <c r="J10" s="168" t="s">
        <v>249</v>
      </c>
      <c r="K10" s="154" t="s">
        <v>224</v>
      </c>
    </row>
    <row r="11" spans="1:11" ht="32.25" customHeight="1" x14ac:dyDescent="0.4">
      <c r="A11" s="179"/>
      <c r="B11" s="173"/>
      <c r="C11" s="173"/>
      <c r="D11" s="181"/>
      <c r="E11" s="176"/>
      <c r="F11" s="177"/>
      <c r="G11" s="169"/>
      <c r="H11" s="171"/>
      <c r="I11" s="173"/>
      <c r="J11" s="169"/>
      <c r="K11" s="155"/>
    </row>
    <row r="12" spans="1:11" ht="69" customHeight="1" x14ac:dyDescent="0.4">
      <c r="A12" s="118" t="s">
        <v>198</v>
      </c>
      <c r="B12" s="164" t="s">
        <v>95</v>
      </c>
      <c r="C12" s="111" t="s">
        <v>96</v>
      </c>
      <c r="D12" s="112" t="s">
        <v>97</v>
      </c>
      <c r="E12" s="156" t="s">
        <v>98</v>
      </c>
      <c r="F12" s="156"/>
      <c r="G12" s="152" t="s">
        <v>97</v>
      </c>
      <c r="H12" s="152">
        <v>1</v>
      </c>
      <c r="I12" s="115" t="s">
        <v>99</v>
      </c>
      <c r="J12" s="115" t="s">
        <v>207</v>
      </c>
      <c r="K12" s="217" t="s">
        <v>225</v>
      </c>
    </row>
    <row r="13" spans="1:11" ht="44.25" customHeight="1" x14ac:dyDescent="0.4">
      <c r="A13" s="119" t="s">
        <v>197</v>
      </c>
      <c r="B13" s="164"/>
      <c r="C13" s="111" t="s">
        <v>100</v>
      </c>
      <c r="D13" s="112" t="s">
        <v>101</v>
      </c>
      <c r="E13" s="156" t="s">
        <v>102</v>
      </c>
      <c r="F13" s="156"/>
      <c r="G13" s="152" t="s">
        <v>103</v>
      </c>
      <c r="H13" s="152">
        <v>1</v>
      </c>
      <c r="I13" s="115" t="s">
        <v>104</v>
      </c>
      <c r="J13" s="151" t="s">
        <v>208</v>
      </c>
      <c r="K13" s="218" t="s">
        <v>226</v>
      </c>
    </row>
    <row r="14" spans="1:11" ht="44.25" customHeight="1" x14ac:dyDescent="0.4">
      <c r="A14" s="120" t="s">
        <v>199</v>
      </c>
      <c r="B14" s="164"/>
      <c r="C14" s="160" t="s">
        <v>105</v>
      </c>
      <c r="D14" s="112" t="s">
        <v>106</v>
      </c>
      <c r="E14" s="156" t="s">
        <v>107</v>
      </c>
      <c r="F14" s="156"/>
      <c r="G14" s="152" t="s">
        <v>108</v>
      </c>
      <c r="H14" s="152">
        <v>1</v>
      </c>
      <c r="I14" s="115" t="s">
        <v>241</v>
      </c>
      <c r="J14" s="151" t="s">
        <v>208</v>
      </c>
      <c r="K14" s="218" t="s">
        <v>227</v>
      </c>
    </row>
    <row r="15" spans="1:11" ht="44.25" customHeight="1" x14ac:dyDescent="0.4">
      <c r="A15" s="167" t="s">
        <v>198</v>
      </c>
      <c r="B15" s="164"/>
      <c r="C15" s="160"/>
      <c r="D15" s="112"/>
      <c r="E15" s="156" t="s">
        <v>109</v>
      </c>
      <c r="F15" s="156"/>
      <c r="G15" s="152" t="s">
        <v>110</v>
      </c>
      <c r="H15" s="152">
        <v>1</v>
      </c>
      <c r="I15" s="115" t="s">
        <v>242</v>
      </c>
      <c r="J15" s="151" t="s">
        <v>209</v>
      </c>
      <c r="K15" s="218" t="s">
        <v>228</v>
      </c>
    </row>
    <row r="16" spans="1:11" ht="44.25" customHeight="1" x14ac:dyDescent="0.4">
      <c r="A16" s="167"/>
      <c r="B16" s="164" t="s">
        <v>111</v>
      </c>
      <c r="C16" s="160" t="s">
        <v>112</v>
      </c>
      <c r="D16" s="112" t="s">
        <v>113</v>
      </c>
      <c r="E16" s="156" t="s">
        <v>239</v>
      </c>
      <c r="F16" s="116" t="s">
        <v>114</v>
      </c>
      <c r="G16" s="152" t="s">
        <v>113</v>
      </c>
      <c r="H16" s="150">
        <v>5</v>
      </c>
      <c r="I16" s="115" t="s">
        <v>115</v>
      </c>
      <c r="J16" s="121" t="s">
        <v>207</v>
      </c>
      <c r="K16" s="219" t="s">
        <v>229</v>
      </c>
    </row>
    <row r="17" spans="1:11" ht="44.25" customHeight="1" x14ac:dyDescent="0.4">
      <c r="A17" s="167"/>
      <c r="B17" s="164"/>
      <c r="C17" s="160"/>
      <c r="D17" s="112"/>
      <c r="E17" s="156"/>
      <c r="F17" s="116" t="s">
        <v>116</v>
      </c>
      <c r="G17" s="152" t="s">
        <v>117</v>
      </c>
      <c r="H17" s="150">
        <v>2</v>
      </c>
      <c r="I17" s="115" t="s">
        <v>118</v>
      </c>
      <c r="J17" s="121" t="s">
        <v>207</v>
      </c>
      <c r="K17" s="220"/>
    </row>
    <row r="18" spans="1:11" ht="59.25" customHeight="1" x14ac:dyDescent="0.4">
      <c r="A18" s="167"/>
      <c r="B18" s="164"/>
      <c r="C18" s="160"/>
      <c r="D18" s="112"/>
      <c r="E18" s="156" t="s">
        <v>237</v>
      </c>
      <c r="F18" s="156"/>
      <c r="G18" s="152" t="s">
        <v>119</v>
      </c>
      <c r="H18" s="150">
        <v>5</v>
      </c>
      <c r="I18" s="115" t="s">
        <v>129</v>
      </c>
      <c r="J18" s="121" t="s">
        <v>207</v>
      </c>
      <c r="K18" s="220"/>
    </row>
    <row r="19" spans="1:11" ht="33.75" customHeight="1" x14ac:dyDescent="0.4">
      <c r="A19" s="167"/>
      <c r="B19" s="164"/>
      <c r="C19" s="160"/>
      <c r="D19" s="112" t="s">
        <v>117</v>
      </c>
      <c r="E19" s="156" t="s">
        <v>238</v>
      </c>
      <c r="F19" s="117" t="s">
        <v>120</v>
      </c>
      <c r="G19" s="152" t="s">
        <v>121</v>
      </c>
      <c r="H19" s="152">
        <v>40</v>
      </c>
      <c r="I19" s="115" t="s">
        <v>122</v>
      </c>
      <c r="J19" s="121" t="s">
        <v>207</v>
      </c>
      <c r="K19" s="220"/>
    </row>
    <row r="20" spans="1:11" ht="33.75" customHeight="1" x14ac:dyDescent="0.4">
      <c r="A20" s="167"/>
      <c r="B20" s="164"/>
      <c r="C20" s="160"/>
      <c r="D20" s="112" t="s">
        <v>119</v>
      </c>
      <c r="E20" s="156"/>
      <c r="F20" s="221" t="s">
        <v>123</v>
      </c>
      <c r="G20" s="152" t="s">
        <v>124</v>
      </c>
      <c r="H20" s="152">
        <v>10</v>
      </c>
      <c r="I20" s="115" t="s">
        <v>125</v>
      </c>
      <c r="J20" s="121" t="s">
        <v>207</v>
      </c>
      <c r="K20" s="220"/>
    </row>
    <row r="21" spans="1:11" ht="33.75" customHeight="1" x14ac:dyDescent="0.4">
      <c r="A21" s="167"/>
      <c r="B21" s="164"/>
      <c r="C21" s="160"/>
      <c r="D21" s="112" t="s">
        <v>126</v>
      </c>
      <c r="E21" s="156" t="s">
        <v>127</v>
      </c>
      <c r="F21" s="156"/>
      <c r="G21" s="152" t="s">
        <v>128</v>
      </c>
      <c r="H21" s="152">
        <v>5</v>
      </c>
      <c r="I21" s="115" t="s">
        <v>129</v>
      </c>
      <c r="J21" s="121" t="s">
        <v>207</v>
      </c>
      <c r="K21" s="222"/>
    </row>
    <row r="22" spans="1:11" ht="38.25" customHeight="1" x14ac:dyDescent="0.4">
      <c r="A22" s="167"/>
      <c r="B22" s="164"/>
      <c r="C22" s="160" t="s">
        <v>130</v>
      </c>
      <c r="D22" s="112" t="s">
        <v>131</v>
      </c>
      <c r="E22" s="161" t="s">
        <v>132</v>
      </c>
      <c r="F22" s="162"/>
      <c r="G22" s="152" t="s">
        <v>133</v>
      </c>
      <c r="H22" s="150">
        <v>3</v>
      </c>
      <c r="I22" s="115" t="s">
        <v>134</v>
      </c>
      <c r="J22" s="151" t="s">
        <v>208</v>
      </c>
      <c r="K22" s="218" t="s">
        <v>230</v>
      </c>
    </row>
    <row r="23" spans="1:11" ht="38.25" customHeight="1" x14ac:dyDescent="0.4">
      <c r="A23" s="167"/>
      <c r="B23" s="164"/>
      <c r="C23" s="160"/>
      <c r="D23" s="112" t="s">
        <v>135</v>
      </c>
      <c r="E23" s="161" t="s">
        <v>136</v>
      </c>
      <c r="F23" s="162"/>
      <c r="G23" s="152" t="s">
        <v>137</v>
      </c>
      <c r="H23" s="152">
        <v>1</v>
      </c>
      <c r="I23" s="115" t="s">
        <v>138</v>
      </c>
      <c r="J23" s="151" t="s">
        <v>208</v>
      </c>
      <c r="K23" s="218" t="s">
        <v>230</v>
      </c>
    </row>
    <row r="24" spans="1:11" ht="38.25" customHeight="1" x14ac:dyDescent="0.4">
      <c r="A24" s="167"/>
      <c r="B24" s="164"/>
      <c r="C24" s="160"/>
      <c r="D24" s="112" t="s">
        <v>139</v>
      </c>
      <c r="E24" s="156" t="s">
        <v>240</v>
      </c>
      <c r="F24" s="156"/>
      <c r="G24" s="152" t="s">
        <v>140</v>
      </c>
      <c r="H24" s="152">
        <v>1</v>
      </c>
      <c r="I24" s="115" t="s">
        <v>141</v>
      </c>
      <c r="J24" s="151" t="s">
        <v>208</v>
      </c>
      <c r="K24" s="218" t="s">
        <v>230</v>
      </c>
    </row>
    <row r="25" spans="1:11" ht="64.5" customHeight="1" x14ac:dyDescent="0.4">
      <c r="A25" s="167"/>
      <c r="B25" s="164"/>
      <c r="C25" s="111" t="s">
        <v>142</v>
      </c>
      <c r="D25" s="112" t="s">
        <v>143</v>
      </c>
      <c r="E25" s="161" t="s">
        <v>144</v>
      </c>
      <c r="F25" s="162"/>
      <c r="G25" s="152" t="s">
        <v>145</v>
      </c>
      <c r="H25" s="152">
        <v>1</v>
      </c>
      <c r="I25" s="115" t="s">
        <v>146</v>
      </c>
      <c r="J25" s="151" t="s">
        <v>208</v>
      </c>
      <c r="K25" s="218" t="s">
        <v>230</v>
      </c>
    </row>
    <row r="26" spans="1:11" ht="43.5" customHeight="1" x14ac:dyDescent="0.4">
      <c r="A26" s="167"/>
      <c r="B26" s="164"/>
      <c r="C26" s="111" t="s">
        <v>147</v>
      </c>
      <c r="D26" s="112" t="s">
        <v>148</v>
      </c>
      <c r="E26" s="156" t="s">
        <v>245</v>
      </c>
      <c r="F26" s="156"/>
      <c r="G26" s="152" t="s">
        <v>149</v>
      </c>
      <c r="H26" s="152">
        <v>1</v>
      </c>
      <c r="I26" s="115" t="s">
        <v>243</v>
      </c>
      <c r="J26" s="151" t="s">
        <v>208</v>
      </c>
      <c r="K26" s="218" t="s">
        <v>230</v>
      </c>
    </row>
    <row r="27" spans="1:11" ht="33.75" customHeight="1" x14ac:dyDescent="0.4">
      <c r="A27" s="163" t="s">
        <v>195</v>
      </c>
      <c r="B27" s="164" t="s">
        <v>150</v>
      </c>
      <c r="C27" s="165" t="s">
        <v>151</v>
      </c>
      <c r="D27" s="112" t="s">
        <v>152</v>
      </c>
      <c r="E27" s="223" t="s">
        <v>153</v>
      </c>
      <c r="F27" s="113" t="s">
        <v>154</v>
      </c>
      <c r="G27" s="152" t="s">
        <v>101</v>
      </c>
      <c r="H27" s="152">
        <v>20</v>
      </c>
      <c r="I27" s="115" t="s">
        <v>155</v>
      </c>
      <c r="J27" s="121" t="s">
        <v>207</v>
      </c>
      <c r="K27" s="219" t="s">
        <v>231</v>
      </c>
    </row>
    <row r="28" spans="1:11" ht="33.75" customHeight="1" x14ac:dyDescent="0.4">
      <c r="A28" s="163"/>
      <c r="B28" s="164"/>
      <c r="C28" s="166"/>
      <c r="D28" s="112"/>
      <c r="E28" s="224"/>
      <c r="F28" s="113" t="s">
        <v>156</v>
      </c>
      <c r="G28" s="152" t="s">
        <v>157</v>
      </c>
      <c r="H28" s="152">
        <v>10</v>
      </c>
      <c r="I28" s="115" t="s">
        <v>125</v>
      </c>
      <c r="J28" s="121" t="s">
        <v>207</v>
      </c>
      <c r="K28" s="220"/>
    </row>
    <row r="29" spans="1:11" ht="18.75" customHeight="1" x14ac:dyDescent="0.4">
      <c r="A29" s="163"/>
      <c r="B29" s="164"/>
      <c r="C29" s="160" t="s">
        <v>158</v>
      </c>
      <c r="D29" s="112" t="s">
        <v>159</v>
      </c>
      <c r="E29" s="156" t="s">
        <v>160</v>
      </c>
      <c r="F29" s="117" t="s">
        <v>161</v>
      </c>
      <c r="G29" s="152" t="s">
        <v>162</v>
      </c>
      <c r="H29" s="152">
        <v>20</v>
      </c>
      <c r="I29" s="115" t="s">
        <v>163</v>
      </c>
      <c r="J29" s="121" t="s">
        <v>207</v>
      </c>
      <c r="K29" s="222"/>
    </row>
    <row r="30" spans="1:11" ht="44.25" customHeight="1" x14ac:dyDescent="0.4">
      <c r="A30" s="119" t="s">
        <v>88</v>
      </c>
      <c r="B30" s="164"/>
      <c r="C30" s="160"/>
      <c r="D30" s="112" t="s">
        <v>164</v>
      </c>
      <c r="E30" s="156"/>
      <c r="F30" s="117" t="s">
        <v>165</v>
      </c>
      <c r="G30" s="152" t="s">
        <v>166</v>
      </c>
      <c r="H30" s="152">
        <v>10</v>
      </c>
      <c r="I30" s="115" t="s">
        <v>167</v>
      </c>
      <c r="J30" s="121" t="s">
        <v>207</v>
      </c>
      <c r="K30" s="218" t="s">
        <v>232</v>
      </c>
    </row>
    <row r="31" spans="1:11" ht="51" customHeight="1" x14ac:dyDescent="0.4">
      <c r="A31" s="163" t="s">
        <v>195</v>
      </c>
      <c r="B31" s="164"/>
      <c r="C31" s="160"/>
      <c r="D31" s="112" t="s">
        <v>168</v>
      </c>
      <c r="E31" s="156" t="s">
        <v>169</v>
      </c>
      <c r="F31" s="156"/>
      <c r="G31" s="152" t="s">
        <v>170</v>
      </c>
      <c r="H31" s="152">
        <v>40</v>
      </c>
      <c r="I31" s="115" t="s">
        <v>171</v>
      </c>
      <c r="J31" s="121" t="s">
        <v>207</v>
      </c>
      <c r="K31" s="225" t="s">
        <v>233</v>
      </c>
    </row>
    <row r="32" spans="1:11" ht="24" customHeight="1" x14ac:dyDescent="0.4">
      <c r="A32" s="163"/>
      <c r="B32" s="164"/>
      <c r="C32" s="160"/>
      <c r="D32" s="112" t="s">
        <v>172</v>
      </c>
      <c r="E32" s="156" t="s">
        <v>173</v>
      </c>
      <c r="F32" s="156"/>
      <c r="G32" s="152" t="s">
        <v>174</v>
      </c>
      <c r="H32" s="152">
        <v>5</v>
      </c>
      <c r="I32" s="114" t="s">
        <v>175</v>
      </c>
      <c r="J32" s="121" t="s">
        <v>206</v>
      </c>
      <c r="K32" s="226" t="s">
        <v>234</v>
      </c>
    </row>
    <row r="33" spans="1:11" ht="24" customHeight="1" x14ac:dyDescent="0.4">
      <c r="A33" s="163"/>
      <c r="B33" s="164"/>
      <c r="C33" s="160"/>
      <c r="D33" s="112" t="s">
        <v>176</v>
      </c>
      <c r="E33" s="157" t="s">
        <v>177</v>
      </c>
      <c r="F33" s="157"/>
      <c r="G33" s="152" t="s">
        <v>178</v>
      </c>
      <c r="H33" s="152">
        <v>2</v>
      </c>
      <c r="I33" s="114" t="s">
        <v>179</v>
      </c>
      <c r="J33" s="121" t="s">
        <v>206</v>
      </c>
      <c r="K33" s="227"/>
    </row>
    <row r="34" spans="1:11" ht="24" customHeight="1" x14ac:dyDescent="0.4">
      <c r="A34" s="163"/>
      <c r="B34" s="164"/>
      <c r="C34" s="160"/>
      <c r="D34" s="112" t="s">
        <v>180</v>
      </c>
      <c r="E34" s="157" t="s">
        <v>181</v>
      </c>
      <c r="F34" s="157"/>
      <c r="G34" s="152" t="s">
        <v>182</v>
      </c>
      <c r="H34" s="152">
        <v>1</v>
      </c>
      <c r="I34" s="114" t="s">
        <v>183</v>
      </c>
      <c r="J34" s="121" t="s">
        <v>206</v>
      </c>
      <c r="K34" s="227"/>
    </row>
    <row r="35" spans="1:11" ht="33.75" customHeight="1" x14ac:dyDescent="0.4">
      <c r="A35" s="163"/>
      <c r="B35" s="164"/>
      <c r="C35" s="160"/>
      <c r="D35" s="112" t="s">
        <v>184</v>
      </c>
      <c r="E35" s="157" t="s">
        <v>246</v>
      </c>
      <c r="F35" s="157"/>
      <c r="G35" s="152" t="s">
        <v>185</v>
      </c>
      <c r="H35" s="152">
        <v>2</v>
      </c>
      <c r="I35" s="114" t="s">
        <v>179</v>
      </c>
      <c r="J35" s="121" t="s">
        <v>206</v>
      </c>
      <c r="K35" s="227"/>
    </row>
    <row r="36" spans="1:11" ht="41.25" customHeight="1" x14ac:dyDescent="0.4">
      <c r="A36" s="158" t="s">
        <v>196</v>
      </c>
      <c r="B36" s="159" t="s">
        <v>186</v>
      </c>
      <c r="C36" s="160" t="s">
        <v>244</v>
      </c>
      <c r="D36" s="112" t="s">
        <v>187</v>
      </c>
      <c r="E36" s="156" t="s">
        <v>188</v>
      </c>
      <c r="F36" s="157"/>
      <c r="G36" s="152" t="s">
        <v>189</v>
      </c>
      <c r="H36" s="152">
        <v>1</v>
      </c>
      <c r="I36" s="115" t="s">
        <v>190</v>
      </c>
      <c r="J36" s="153" t="s">
        <v>205</v>
      </c>
      <c r="K36" s="226" t="s">
        <v>235</v>
      </c>
    </row>
    <row r="37" spans="1:11" ht="41.25" customHeight="1" x14ac:dyDescent="0.4">
      <c r="A37" s="228"/>
      <c r="B37" s="229"/>
      <c r="C37" s="230"/>
      <c r="D37" s="231" t="s">
        <v>191</v>
      </c>
      <c r="E37" s="232" t="s">
        <v>192</v>
      </c>
      <c r="F37" s="233"/>
      <c r="G37" s="234" t="s">
        <v>193</v>
      </c>
      <c r="H37" s="234">
        <v>0.5</v>
      </c>
      <c r="I37" s="235" t="s">
        <v>194</v>
      </c>
      <c r="J37" s="236"/>
      <c r="K37" s="222"/>
    </row>
    <row r="38" spans="1:11" ht="18.75" customHeight="1" x14ac:dyDescent="0.4"/>
  </sheetData>
  <mergeCells count="51">
    <mergeCell ref="A36:A37"/>
    <mergeCell ref="B36:B37"/>
    <mergeCell ref="C36:C37"/>
    <mergeCell ref="E36:F36"/>
    <mergeCell ref="J36:J37"/>
    <mergeCell ref="K36:K37"/>
    <mergeCell ref="K27:K29"/>
    <mergeCell ref="C29:C35"/>
    <mergeCell ref="E29:E30"/>
    <mergeCell ref="A31:A35"/>
    <mergeCell ref="E31:F31"/>
    <mergeCell ref="E32:F32"/>
    <mergeCell ref="K32:K35"/>
    <mergeCell ref="E33:F33"/>
    <mergeCell ref="E34:F34"/>
    <mergeCell ref="E35:F35"/>
    <mergeCell ref="E22:F22"/>
    <mergeCell ref="E23:F23"/>
    <mergeCell ref="E24:F24"/>
    <mergeCell ref="E25:F25"/>
    <mergeCell ref="E26:F26"/>
    <mergeCell ref="A27:A29"/>
    <mergeCell ref="B27:B35"/>
    <mergeCell ref="C27:C28"/>
    <mergeCell ref="E27:E28"/>
    <mergeCell ref="A15:A26"/>
    <mergeCell ref="E15:F15"/>
    <mergeCell ref="B16:B26"/>
    <mergeCell ref="C16:C21"/>
    <mergeCell ref="E16:E17"/>
    <mergeCell ref="K16:K21"/>
    <mergeCell ref="E18:F18"/>
    <mergeCell ref="E19:E20"/>
    <mergeCell ref="E21:F21"/>
    <mergeCell ref="C22:C24"/>
    <mergeCell ref="G10:G11"/>
    <mergeCell ref="H10:H11"/>
    <mergeCell ref="I10:I11"/>
    <mergeCell ref="J10:J11"/>
    <mergeCell ref="K10:K11"/>
    <mergeCell ref="B12:B15"/>
    <mergeCell ref="E12:F12"/>
    <mergeCell ref="E13:F13"/>
    <mergeCell ref="C14:C15"/>
    <mergeCell ref="E14:F14"/>
    <mergeCell ref="A4:F4"/>
    <mergeCell ref="A10:A11"/>
    <mergeCell ref="B10:B11"/>
    <mergeCell ref="C10:C11"/>
    <mergeCell ref="D10:D11"/>
    <mergeCell ref="E10:F11"/>
  </mergeCells>
  <phoneticPr fontId="2"/>
  <pageMargins left="0.25" right="0.25" top="0.75" bottom="0.75" header="0.3" footer="0.3"/>
  <pageSetup paperSize="8"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9FE9-CBDF-4273-AE35-42057F4C15C2}">
  <sheetPr>
    <tabColor rgb="FFFF0000"/>
    <pageSetUpPr fitToPage="1"/>
  </sheetPr>
  <dimension ref="A1:G8"/>
  <sheetViews>
    <sheetView zoomScale="55" zoomScaleNormal="55" workbookViewId="0">
      <selection activeCell="K4" sqref="K4"/>
    </sheetView>
  </sheetViews>
  <sheetFormatPr defaultRowHeight="18.75" x14ac:dyDescent="0.4"/>
  <cols>
    <col min="2" max="2" width="30.125" customWidth="1"/>
    <col min="3" max="3" width="30.75" customWidth="1"/>
    <col min="4" max="4" width="76" customWidth="1"/>
    <col min="5" max="6" width="28.25" customWidth="1"/>
  </cols>
  <sheetData>
    <row r="1" spans="1:7" ht="60.75" customHeight="1" x14ac:dyDescent="0.4">
      <c r="A1" s="145" t="s">
        <v>32</v>
      </c>
      <c r="B1" s="122"/>
      <c r="C1" s="122"/>
      <c r="D1" s="122"/>
      <c r="E1" s="122"/>
      <c r="F1" s="122"/>
      <c r="G1" s="122"/>
    </row>
    <row r="2" spans="1:7" ht="43.5" customHeight="1" x14ac:dyDescent="0.4">
      <c r="A2" s="122"/>
      <c r="B2" s="146" t="s">
        <v>31</v>
      </c>
      <c r="C2" s="147" t="s">
        <v>17</v>
      </c>
      <c r="D2" s="147" t="s">
        <v>18</v>
      </c>
      <c r="E2" s="147" t="s">
        <v>19</v>
      </c>
      <c r="F2" s="146" t="s">
        <v>20</v>
      </c>
      <c r="G2" s="122"/>
    </row>
    <row r="3" spans="1:7" s="16" customFormat="1" ht="385.5" customHeight="1" x14ac:dyDescent="0.4">
      <c r="A3" s="123"/>
      <c r="B3" s="124" t="s">
        <v>77</v>
      </c>
      <c r="C3" s="124" t="s">
        <v>216</v>
      </c>
      <c r="D3" s="125" t="s">
        <v>217</v>
      </c>
      <c r="E3" s="140" t="s">
        <v>21</v>
      </c>
      <c r="F3" s="138" t="s">
        <v>215</v>
      </c>
      <c r="G3" s="123"/>
    </row>
    <row r="4" spans="1:7" s="16" customFormat="1" ht="138.75" customHeight="1" x14ac:dyDescent="0.4">
      <c r="A4" s="123"/>
      <c r="B4" s="126" t="s">
        <v>76</v>
      </c>
      <c r="C4" s="127" t="s">
        <v>22</v>
      </c>
      <c r="D4" s="128" t="s">
        <v>23</v>
      </c>
      <c r="E4" s="141" t="s">
        <v>24</v>
      </c>
      <c r="F4" s="129" t="s">
        <v>25</v>
      </c>
      <c r="G4" s="123"/>
    </row>
    <row r="5" spans="1:7" s="16" customFormat="1" ht="408.75" customHeight="1" x14ac:dyDescent="0.4">
      <c r="A5" s="123"/>
      <c r="B5" s="130" t="s">
        <v>80</v>
      </c>
      <c r="C5" s="130" t="s">
        <v>26</v>
      </c>
      <c r="D5" s="131" t="s">
        <v>247</v>
      </c>
      <c r="E5" s="142" t="s">
        <v>27</v>
      </c>
      <c r="F5" s="139"/>
      <c r="G5" s="123"/>
    </row>
    <row r="6" spans="1:7" s="16" customFormat="1" ht="174" customHeight="1" x14ac:dyDescent="0.4">
      <c r="A6" s="123"/>
      <c r="B6" s="132" t="s">
        <v>78</v>
      </c>
      <c r="C6" s="133" t="s">
        <v>28</v>
      </c>
      <c r="D6" s="134" t="s">
        <v>218</v>
      </c>
      <c r="E6" s="143" t="s">
        <v>201</v>
      </c>
      <c r="F6" s="135" t="s">
        <v>214</v>
      </c>
      <c r="G6" s="123"/>
    </row>
    <row r="7" spans="1:7" s="16" customFormat="1" ht="78.75" customHeight="1" x14ac:dyDescent="0.4">
      <c r="A7" s="123"/>
      <c r="B7" s="136" t="s">
        <v>79</v>
      </c>
      <c r="C7" s="137" t="s">
        <v>29</v>
      </c>
      <c r="D7" s="137" t="s">
        <v>30</v>
      </c>
      <c r="E7" s="144" t="s">
        <v>27</v>
      </c>
      <c r="F7" s="136"/>
      <c r="G7" s="123"/>
    </row>
    <row r="8" spans="1:7" x14ac:dyDescent="0.4">
      <c r="A8" s="1"/>
      <c r="B8" s="1"/>
      <c r="C8" s="1"/>
      <c r="D8" s="1"/>
      <c r="E8" s="1"/>
      <c r="F8" s="1"/>
      <c r="G8" s="1"/>
    </row>
  </sheetData>
  <phoneticPr fontId="2"/>
  <pageMargins left="0.25" right="0.25" top="0.75" bottom="0.75" header="0.3" footer="0.3"/>
  <pageSetup paperSize="8"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1BE-2EFC-4A16-910A-EAA04B34145F}">
  <sheetPr>
    <tabColor theme="7" tint="0.79998168889431442"/>
    <pageSetUpPr fitToPage="1"/>
  </sheetPr>
  <dimension ref="A1:Y44"/>
  <sheetViews>
    <sheetView view="pageBreakPreview" zoomScale="70" zoomScaleNormal="70" zoomScaleSheetLayoutView="70" workbookViewId="0">
      <selection activeCell="C10" sqref="C10"/>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86" t="s">
        <v>219</v>
      </c>
      <c r="B1" s="186"/>
      <c r="C1" s="186"/>
      <c r="D1" s="186"/>
      <c r="E1" s="186"/>
      <c r="F1" s="1"/>
      <c r="G1" s="1"/>
      <c r="H1" s="1"/>
      <c r="I1" s="1"/>
      <c r="J1" s="1"/>
      <c r="K1" s="1"/>
      <c r="L1" s="1"/>
      <c r="M1" s="1"/>
      <c r="N1" s="1"/>
      <c r="O1" s="2"/>
      <c r="P1" s="1"/>
      <c r="Q1" s="53"/>
      <c r="R1" s="53"/>
      <c r="S1" s="57"/>
      <c r="T1" s="57"/>
      <c r="U1" s="57"/>
      <c r="V1" s="57"/>
      <c r="W1" s="57"/>
      <c r="X1" s="57"/>
      <c r="Y1" s="57"/>
    </row>
    <row r="2" spans="1:25" ht="30" customHeight="1" thickBot="1" x14ac:dyDescent="0.45">
      <c r="A2" s="35" t="s">
        <v>74</v>
      </c>
      <c r="B2" s="35"/>
      <c r="C2" s="54"/>
      <c r="D2" s="1" t="s">
        <v>57</v>
      </c>
      <c r="E2" s="1"/>
      <c r="F2" s="185" t="s">
        <v>83</v>
      </c>
      <c r="G2" s="185"/>
      <c r="H2" s="185"/>
      <c r="I2" s="52"/>
      <c r="J2" s="51" t="s">
        <v>73</v>
      </c>
      <c r="K2" s="1"/>
      <c r="L2" s="1"/>
      <c r="M2" s="1"/>
      <c r="N2" s="1"/>
      <c r="O2" s="63"/>
      <c r="P2" s="1"/>
      <c r="Q2" s="53"/>
      <c r="R2" s="53"/>
      <c r="S2" s="57"/>
      <c r="T2" s="57"/>
      <c r="U2" s="57"/>
      <c r="V2" s="57"/>
      <c r="W2" s="57"/>
      <c r="X2" s="57"/>
      <c r="Y2" s="57"/>
    </row>
    <row r="3" spans="1:25" ht="30" customHeight="1" x14ac:dyDescent="0.4">
      <c r="A3" s="35" t="s">
        <v>72</v>
      </c>
      <c r="B3" s="36"/>
      <c r="C3" s="36"/>
      <c r="D3" s="46"/>
      <c r="E3" s="1" t="s">
        <v>58</v>
      </c>
      <c r="F3" s="183"/>
      <c r="G3" s="184"/>
      <c r="H3" s="184"/>
      <c r="I3" s="184"/>
      <c r="J3" s="1"/>
      <c r="K3" s="1"/>
      <c r="L3" s="1"/>
      <c r="M3" s="1"/>
      <c r="N3" s="1"/>
      <c r="O3" s="63"/>
      <c r="P3" s="48"/>
      <c r="Q3" s="17"/>
      <c r="R3" s="17"/>
      <c r="S3" s="57"/>
      <c r="T3" s="57"/>
      <c r="U3" s="57"/>
      <c r="V3" s="57"/>
      <c r="W3" s="57"/>
      <c r="X3" s="57"/>
      <c r="Y3" s="57"/>
    </row>
    <row r="4" spans="1:25" ht="30" customHeight="1" x14ac:dyDescent="0.4">
      <c r="A4" s="35" t="s">
        <v>81</v>
      </c>
      <c r="B4" s="35"/>
      <c r="C4" s="35"/>
      <c r="D4" s="1">
        <f>K37</f>
        <v>0</v>
      </c>
      <c r="E4" s="37" t="s">
        <v>82</v>
      </c>
      <c r="F4" s="1"/>
      <c r="G4" s="1"/>
      <c r="H4" s="1"/>
      <c r="I4" s="1"/>
      <c r="J4" s="1"/>
      <c r="K4" s="1"/>
      <c r="L4" s="1"/>
      <c r="M4" s="1"/>
      <c r="N4" s="1"/>
      <c r="P4" s="5"/>
      <c r="Q4" s="17"/>
      <c r="R4" s="17"/>
      <c r="S4" s="57"/>
      <c r="T4" s="57"/>
      <c r="U4" s="57"/>
      <c r="V4" s="57"/>
      <c r="W4" s="57"/>
      <c r="X4" s="57"/>
      <c r="Y4" s="57"/>
    </row>
    <row r="5" spans="1:25" ht="30" customHeight="1" x14ac:dyDescent="0.4">
      <c r="A5" s="3" t="s">
        <v>75</v>
      </c>
      <c r="B5" s="4"/>
      <c r="C5" s="4"/>
      <c r="E5" s="1"/>
      <c r="F5" s="182"/>
      <c r="G5" s="182"/>
      <c r="H5" s="182"/>
      <c r="I5" s="182"/>
      <c r="J5" s="182"/>
      <c r="K5" s="182"/>
      <c r="L5" s="182"/>
      <c r="M5" s="1" t="s">
        <v>57</v>
      </c>
      <c r="N5" s="1"/>
      <c r="O5" s="13"/>
      <c r="P5" s="5"/>
      <c r="Q5" s="17"/>
      <c r="R5" s="17"/>
      <c r="S5" s="57"/>
      <c r="T5" s="57"/>
      <c r="U5" s="57"/>
      <c r="V5" s="57"/>
      <c r="W5" s="57"/>
      <c r="X5" s="57"/>
      <c r="Y5" s="57"/>
    </row>
    <row r="6" spans="1:25" ht="45" customHeight="1" x14ac:dyDescent="0.4">
      <c r="A6" s="14" t="s">
        <v>13</v>
      </c>
      <c r="B6" s="11" t="s">
        <v>0</v>
      </c>
      <c r="C6" s="11" t="s">
        <v>1</v>
      </c>
      <c r="D6" s="12" t="s">
        <v>2</v>
      </c>
      <c r="E6" s="14" t="s">
        <v>15</v>
      </c>
      <c r="F6" s="12" t="s">
        <v>61</v>
      </c>
      <c r="G6" s="11" t="s">
        <v>3</v>
      </c>
      <c r="H6" s="11" t="s">
        <v>4</v>
      </c>
      <c r="I6" s="11" t="s">
        <v>5</v>
      </c>
      <c r="J6" s="11" t="s">
        <v>6</v>
      </c>
      <c r="K6" s="11" t="s">
        <v>7</v>
      </c>
      <c r="L6" s="11" t="s">
        <v>8</v>
      </c>
      <c r="M6" s="15" t="s">
        <v>9</v>
      </c>
      <c r="N6" s="12" t="s">
        <v>10</v>
      </c>
      <c r="O6" s="15" t="s">
        <v>11</v>
      </c>
      <c r="P6" s="15" t="s">
        <v>16</v>
      </c>
      <c r="Q6" s="59" t="s">
        <v>60</v>
      </c>
      <c r="R6" s="59" t="s">
        <v>84</v>
      </c>
      <c r="S6" s="57"/>
      <c r="T6" s="57" t="s">
        <v>33</v>
      </c>
      <c r="U6" s="57" t="s">
        <v>34</v>
      </c>
      <c r="V6" s="57" t="s">
        <v>35</v>
      </c>
      <c r="W6" s="57" t="s">
        <v>36</v>
      </c>
      <c r="X6" s="57" t="s">
        <v>37</v>
      </c>
      <c r="Y6" s="57" t="s">
        <v>56</v>
      </c>
    </row>
    <row r="7" spans="1:25" s="6" customFormat="1" ht="56.45" customHeight="1" x14ac:dyDescent="0.4">
      <c r="A7" s="73">
        <v>1</v>
      </c>
      <c r="B7" s="67"/>
      <c r="C7" s="67"/>
      <c r="D7" s="67"/>
      <c r="E7" s="67"/>
      <c r="F7" s="67"/>
      <c r="G7" s="68"/>
      <c r="H7" s="68"/>
      <c r="I7" s="67"/>
      <c r="J7" s="67"/>
      <c r="K7" s="67"/>
      <c r="L7" s="69"/>
      <c r="M7" s="67"/>
      <c r="N7" s="67"/>
      <c r="O7" s="7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IF(AND(H7&gt;=DATEVALUE("2019/12/1"),H7&lt;=DATEVALUE("2020/11/30")),"","×")</f>
        <v>×</v>
      </c>
      <c r="S7" s="58"/>
      <c r="T7" s="58" t="b">
        <f>IF(COUNTIF(P7,"*①*"),K7)</f>
        <v>0</v>
      </c>
      <c r="U7" s="58" t="b">
        <f>IF(COUNTIF(P7,"*②*"),K7)</f>
        <v>0</v>
      </c>
      <c r="V7" s="58" t="b">
        <f>IF(COUNTIF(P7,"*③*"),K7)</f>
        <v>0</v>
      </c>
      <c r="W7" s="58" t="b">
        <f>IF(COUNTIF(P7,"*④*"),K7)</f>
        <v>0</v>
      </c>
      <c r="X7" s="58" t="b">
        <f>IF(COUNTIF(P7,"*⑤*"),K7)</f>
        <v>0</v>
      </c>
      <c r="Y7" s="58" t="b">
        <f>IF(COUNTIF(O7,"*土壌汚染*"),K7)</f>
        <v>0</v>
      </c>
    </row>
    <row r="8" spans="1:25" s="6" customFormat="1" ht="56.45" customHeight="1" x14ac:dyDescent="0.4">
      <c r="A8" s="74">
        <f>A7+1</f>
        <v>2</v>
      </c>
      <c r="B8" s="67"/>
      <c r="C8" s="67"/>
      <c r="D8" s="67"/>
      <c r="E8" s="67"/>
      <c r="F8" s="67"/>
      <c r="G8" s="68"/>
      <c r="H8" s="68"/>
      <c r="I8" s="67"/>
      <c r="J8" s="67"/>
      <c r="K8" s="67"/>
      <c r="L8" s="69"/>
      <c r="M8" s="67"/>
      <c r="N8" s="67"/>
      <c r="O8" s="78"/>
      <c r="P8" s="67"/>
      <c r="Q8" s="83" t="str">
        <f>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0">IF(AND(H8&gt;=DATEVALUE("2019/12/1"),H8&lt;=DATEVALUE("2020/11/30")),"","×")</f>
        <v>×</v>
      </c>
      <c r="S8" s="58"/>
      <c r="T8" s="58" t="b">
        <f t="shared" ref="T8:T36" si="1">IF(COUNTIF(P8,"*①*"),K8)</f>
        <v>0</v>
      </c>
      <c r="U8" s="58" t="b">
        <f t="shared" ref="U8:U36" si="2">IF(COUNTIF(P8,"*②*"),K8)</f>
        <v>0</v>
      </c>
      <c r="V8" s="58" t="b">
        <f t="shared" ref="V8:V36" si="3">IF(COUNTIF(P8,"*③*"),K8)</f>
        <v>0</v>
      </c>
      <c r="W8" s="58" t="b">
        <f t="shared" ref="W8:W36" si="4">IF(COUNTIF(P8,"*④*"),K8)</f>
        <v>0</v>
      </c>
      <c r="X8" s="58" t="b">
        <f t="shared" ref="X8:X36" si="5">IF(COUNTIF(P8,"*⑤*"),K8)</f>
        <v>0</v>
      </c>
      <c r="Y8" s="58" t="b">
        <f t="shared" ref="Y8:Y36" si="6">IF(COUNTIF(O8,"*土壌汚染*"),K8)</f>
        <v>0</v>
      </c>
    </row>
    <row r="9" spans="1:25" s="6" customFormat="1" ht="56.45" customHeight="1" x14ac:dyDescent="0.4">
      <c r="A9" s="74">
        <f>A8+1</f>
        <v>3</v>
      </c>
      <c r="B9" s="67"/>
      <c r="C9" s="67"/>
      <c r="D9" s="67"/>
      <c r="E9" s="67"/>
      <c r="F9" s="67"/>
      <c r="G9" s="68"/>
      <c r="H9" s="68"/>
      <c r="I9" s="67"/>
      <c r="J9" s="67"/>
      <c r="K9" s="67"/>
      <c r="L9" s="69"/>
      <c r="M9" s="67"/>
      <c r="N9" s="67"/>
      <c r="O9" s="77"/>
      <c r="P9" s="67"/>
      <c r="Q9" s="83" t="str">
        <f t="shared" ref="Q9:Q36" si="7">IF(COUNTIF(P9,"*④*"),"現場経験は、現場管理者や一般調査員で重み係数が異なるため、CPD区分・重み係数表を確認"," ")&amp;IF(COUNTIF(P9,"*②*"),"表彰の場合は、表彰状の添付が必須","")&amp;IF(COUNTIF(P9,"*①*"),"表彰の場合は、表彰状の添付が必須","")</f>
        <v xml:space="preserve"> </v>
      </c>
      <c r="R9" s="61" t="str">
        <f t="shared" si="0"/>
        <v>×</v>
      </c>
      <c r="S9" s="58"/>
      <c r="T9" s="58" t="b">
        <f t="shared" si="1"/>
        <v>0</v>
      </c>
      <c r="U9" s="58" t="b">
        <f t="shared" si="2"/>
        <v>0</v>
      </c>
      <c r="V9" s="58" t="b">
        <f t="shared" si="3"/>
        <v>0</v>
      </c>
      <c r="W9" s="58" t="b">
        <f t="shared" si="4"/>
        <v>0</v>
      </c>
      <c r="X9" s="58" t="b">
        <f t="shared" si="5"/>
        <v>0</v>
      </c>
      <c r="Y9" s="58" t="b">
        <f t="shared" si="6"/>
        <v>0</v>
      </c>
    </row>
    <row r="10" spans="1:25" s="6" customFormat="1" ht="56.45" customHeight="1" x14ac:dyDescent="0.4">
      <c r="A10" s="74">
        <f t="shared" ref="A10:A35" si="8">A9+1</f>
        <v>4</v>
      </c>
      <c r="B10" s="67"/>
      <c r="C10" s="67"/>
      <c r="D10" s="67"/>
      <c r="E10" s="67"/>
      <c r="F10" s="67"/>
      <c r="G10" s="68"/>
      <c r="H10" s="68"/>
      <c r="I10" s="67"/>
      <c r="J10" s="67"/>
      <c r="K10" s="67"/>
      <c r="L10" s="69"/>
      <c r="M10" s="67"/>
      <c r="N10" s="67"/>
      <c r="O10" s="77"/>
      <c r="P10" s="67"/>
      <c r="Q10" s="83" t="str">
        <f t="shared" si="7"/>
        <v xml:space="preserve"> </v>
      </c>
      <c r="R10" s="61" t="str">
        <f t="shared" si="0"/>
        <v>×</v>
      </c>
      <c r="S10" s="58"/>
      <c r="T10" s="58" t="b">
        <f t="shared" si="1"/>
        <v>0</v>
      </c>
      <c r="U10" s="58" t="b">
        <f t="shared" si="2"/>
        <v>0</v>
      </c>
      <c r="V10" s="58" t="b">
        <f t="shared" si="3"/>
        <v>0</v>
      </c>
      <c r="W10" s="58" t="b">
        <f t="shared" si="4"/>
        <v>0</v>
      </c>
      <c r="X10" s="58" t="b">
        <f t="shared" si="5"/>
        <v>0</v>
      </c>
      <c r="Y10" s="58" t="b">
        <f t="shared" si="6"/>
        <v>0</v>
      </c>
    </row>
    <row r="11" spans="1:25" s="6" customFormat="1" ht="56.45" customHeight="1" x14ac:dyDescent="0.4">
      <c r="A11" s="74">
        <f t="shared" si="8"/>
        <v>5</v>
      </c>
      <c r="B11" s="67"/>
      <c r="C11" s="67"/>
      <c r="D11" s="67"/>
      <c r="E11" s="67"/>
      <c r="F11" s="67"/>
      <c r="G11" s="68"/>
      <c r="H11" s="68"/>
      <c r="I11" s="67"/>
      <c r="J11" s="67"/>
      <c r="K11" s="67"/>
      <c r="L11" s="69"/>
      <c r="M11" s="67"/>
      <c r="N11" s="67"/>
      <c r="O11" s="77"/>
      <c r="P11" s="67"/>
      <c r="Q11" s="83" t="str">
        <f t="shared" si="7"/>
        <v xml:space="preserve"> </v>
      </c>
      <c r="R11" s="61" t="str">
        <f t="shared" si="0"/>
        <v>×</v>
      </c>
      <c r="S11" s="58"/>
      <c r="T11" s="58" t="b">
        <f t="shared" si="1"/>
        <v>0</v>
      </c>
      <c r="U11" s="58" t="b">
        <f t="shared" si="2"/>
        <v>0</v>
      </c>
      <c r="V11" s="58" t="b">
        <f t="shared" si="3"/>
        <v>0</v>
      </c>
      <c r="W11" s="58" t="b">
        <f t="shared" si="4"/>
        <v>0</v>
      </c>
      <c r="X11" s="58" t="b">
        <f t="shared" si="5"/>
        <v>0</v>
      </c>
      <c r="Y11" s="58" t="b">
        <f t="shared" si="6"/>
        <v>0</v>
      </c>
    </row>
    <row r="12" spans="1:25" s="6" customFormat="1" ht="56.45" customHeight="1" x14ac:dyDescent="0.4">
      <c r="A12" s="74">
        <f t="shared" si="8"/>
        <v>6</v>
      </c>
      <c r="B12" s="67"/>
      <c r="C12" s="67"/>
      <c r="D12" s="67"/>
      <c r="E12" s="67"/>
      <c r="F12" s="67"/>
      <c r="G12" s="68"/>
      <c r="H12" s="68"/>
      <c r="I12" s="67"/>
      <c r="J12" s="67"/>
      <c r="K12" s="67"/>
      <c r="L12" s="69"/>
      <c r="M12" s="67"/>
      <c r="N12" s="67"/>
      <c r="O12" s="77"/>
      <c r="P12" s="67"/>
      <c r="Q12" s="83" t="str">
        <f t="shared" si="7"/>
        <v xml:space="preserve"> </v>
      </c>
      <c r="R12" s="61" t="str">
        <f t="shared" si="0"/>
        <v>×</v>
      </c>
      <c r="S12" s="58"/>
      <c r="T12" s="58" t="b">
        <f t="shared" si="1"/>
        <v>0</v>
      </c>
      <c r="U12" s="58" t="b">
        <f t="shared" si="2"/>
        <v>0</v>
      </c>
      <c r="V12" s="58" t="b">
        <f t="shared" si="3"/>
        <v>0</v>
      </c>
      <c r="W12" s="58" t="b">
        <f t="shared" si="4"/>
        <v>0</v>
      </c>
      <c r="X12" s="58" t="b">
        <f t="shared" si="5"/>
        <v>0</v>
      </c>
      <c r="Y12" s="58" t="b">
        <f t="shared" si="6"/>
        <v>0</v>
      </c>
    </row>
    <row r="13" spans="1:25" s="6" customFormat="1" ht="56.45" customHeight="1" x14ac:dyDescent="0.4">
      <c r="A13" s="74">
        <f t="shared" si="8"/>
        <v>7</v>
      </c>
      <c r="B13" s="67"/>
      <c r="C13" s="67"/>
      <c r="D13" s="67"/>
      <c r="E13" s="67"/>
      <c r="F13" s="67"/>
      <c r="G13" s="68"/>
      <c r="H13" s="68"/>
      <c r="I13" s="67"/>
      <c r="J13" s="67"/>
      <c r="K13" s="67"/>
      <c r="L13" s="69"/>
      <c r="M13" s="67"/>
      <c r="N13" s="67"/>
      <c r="O13" s="77"/>
      <c r="P13" s="67"/>
      <c r="Q13" s="83" t="str">
        <f t="shared" si="7"/>
        <v xml:space="preserve"> </v>
      </c>
      <c r="R13" s="61" t="str">
        <f t="shared" si="0"/>
        <v>×</v>
      </c>
      <c r="S13" s="58"/>
      <c r="T13" s="58" t="b">
        <f t="shared" si="1"/>
        <v>0</v>
      </c>
      <c r="U13" s="58" t="b">
        <f t="shared" si="2"/>
        <v>0</v>
      </c>
      <c r="V13" s="58" t="b">
        <f t="shared" si="3"/>
        <v>0</v>
      </c>
      <c r="W13" s="58" t="b">
        <f t="shared" si="4"/>
        <v>0</v>
      </c>
      <c r="X13" s="58" t="b">
        <f t="shared" si="5"/>
        <v>0</v>
      </c>
      <c r="Y13" s="58" t="b">
        <f t="shared" si="6"/>
        <v>0</v>
      </c>
    </row>
    <row r="14" spans="1:25" s="6" customFormat="1" ht="56.45" customHeight="1" x14ac:dyDescent="0.4">
      <c r="A14" s="74">
        <f t="shared" si="8"/>
        <v>8</v>
      </c>
      <c r="B14" s="67"/>
      <c r="C14" s="67"/>
      <c r="D14" s="67"/>
      <c r="E14" s="67"/>
      <c r="F14" s="67"/>
      <c r="G14" s="68"/>
      <c r="H14" s="68"/>
      <c r="I14" s="67"/>
      <c r="J14" s="67"/>
      <c r="K14" s="67"/>
      <c r="L14" s="69"/>
      <c r="M14" s="67"/>
      <c r="N14" s="67"/>
      <c r="O14" s="77"/>
      <c r="P14" s="67"/>
      <c r="Q14" s="83" t="str">
        <f t="shared" si="7"/>
        <v xml:space="preserve"> </v>
      </c>
      <c r="R14" s="61" t="str">
        <f t="shared" si="0"/>
        <v>×</v>
      </c>
      <c r="S14" s="58"/>
      <c r="T14" s="58" t="b">
        <f t="shared" si="1"/>
        <v>0</v>
      </c>
      <c r="U14" s="58" t="b">
        <f t="shared" si="2"/>
        <v>0</v>
      </c>
      <c r="V14" s="58" t="b">
        <f t="shared" si="3"/>
        <v>0</v>
      </c>
      <c r="W14" s="58" t="b">
        <f t="shared" si="4"/>
        <v>0</v>
      </c>
      <c r="X14" s="58" t="b">
        <f t="shared" si="5"/>
        <v>0</v>
      </c>
      <c r="Y14" s="58" t="b">
        <f t="shared" si="6"/>
        <v>0</v>
      </c>
    </row>
    <row r="15" spans="1:25" s="6" customFormat="1" ht="56.45" customHeight="1" x14ac:dyDescent="0.4">
      <c r="A15" s="74">
        <f t="shared" si="8"/>
        <v>9</v>
      </c>
      <c r="B15" s="70"/>
      <c r="C15" s="70"/>
      <c r="D15" s="70"/>
      <c r="E15" s="70"/>
      <c r="F15" s="70"/>
      <c r="G15" s="71"/>
      <c r="H15" s="71"/>
      <c r="I15" s="70"/>
      <c r="J15" s="70"/>
      <c r="K15" s="67"/>
      <c r="L15" s="72"/>
      <c r="M15" s="70"/>
      <c r="N15" s="70"/>
      <c r="O15" s="78"/>
      <c r="P15" s="67"/>
      <c r="Q15" s="83" t="str">
        <f t="shared" si="7"/>
        <v xml:space="preserve"> </v>
      </c>
      <c r="R15" s="61" t="str">
        <f t="shared" si="0"/>
        <v>×</v>
      </c>
      <c r="S15" s="58"/>
      <c r="T15" s="58" t="b">
        <f t="shared" si="1"/>
        <v>0</v>
      </c>
      <c r="U15" s="58" t="b">
        <f t="shared" si="2"/>
        <v>0</v>
      </c>
      <c r="V15" s="58" t="b">
        <f t="shared" si="3"/>
        <v>0</v>
      </c>
      <c r="W15" s="58" t="b">
        <f t="shared" si="4"/>
        <v>0</v>
      </c>
      <c r="X15" s="58" t="b">
        <f t="shared" si="5"/>
        <v>0</v>
      </c>
      <c r="Y15" s="58" t="b">
        <f t="shared" si="6"/>
        <v>0</v>
      </c>
    </row>
    <row r="16" spans="1:25" s="6" customFormat="1" ht="56.45" customHeight="1" x14ac:dyDescent="0.4">
      <c r="A16" s="74">
        <f t="shared" si="8"/>
        <v>10</v>
      </c>
      <c r="B16" s="67"/>
      <c r="C16" s="67"/>
      <c r="D16" s="67"/>
      <c r="E16" s="67"/>
      <c r="F16" s="67"/>
      <c r="G16" s="68"/>
      <c r="H16" s="68"/>
      <c r="I16" s="67"/>
      <c r="J16" s="67"/>
      <c r="K16" s="67"/>
      <c r="L16" s="69"/>
      <c r="M16" s="67"/>
      <c r="N16" s="67"/>
      <c r="O16" s="77"/>
      <c r="P16" s="67"/>
      <c r="Q16" s="83" t="str">
        <f t="shared" si="7"/>
        <v xml:space="preserve"> </v>
      </c>
      <c r="R16" s="61" t="str">
        <f t="shared" si="0"/>
        <v>×</v>
      </c>
      <c r="S16" s="58"/>
      <c r="T16" s="58" t="b">
        <f t="shared" si="1"/>
        <v>0</v>
      </c>
      <c r="U16" s="58" t="b">
        <f t="shared" si="2"/>
        <v>0</v>
      </c>
      <c r="V16" s="58" t="b">
        <f t="shared" si="3"/>
        <v>0</v>
      </c>
      <c r="W16" s="58" t="b">
        <f t="shared" si="4"/>
        <v>0</v>
      </c>
      <c r="X16" s="58" t="b">
        <f t="shared" si="5"/>
        <v>0</v>
      </c>
      <c r="Y16" s="58" t="b">
        <f t="shared" si="6"/>
        <v>0</v>
      </c>
    </row>
    <row r="17" spans="1:25" s="6" customFormat="1" ht="56.45" customHeight="1" x14ac:dyDescent="0.4">
      <c r="A17" s="74">
        <f t="shared" si="8"/>
        <v>11</v>
      </c>
      <c r="B17" s="67"/>
      <c r="C17" s="67"/>
      <c r="D17" s="67"/>
      <c r="E17" s="67"/>
      <c r="F17" s="67"/>
      <c r="G17" s="68"/>
      <c r="H17" s="68"/>
      <c r="I17" s="67"/>
      <c r="J17" s="67"/>
      <c r="K17" s="67"/>
      <c r="L17" s="69"/>
      <c r="M17" s="67"/>
      <c r="N17" s="67"/>
      <c r="O17" s="77"/>
      <c r="P17" s="67"/>
      <c r="Q17" s="83" t="str">
        <f t="shared" si="7"/>
        <v xml:space="preserve"> </v>
      </c>
      <c r="R17" s="61" t="str">
        <f t="shared" si="0"/>
        <v>×</v>
      </c>
      <c r="S17" s="58"/>
      <c r="T17" s="58" t="b">
        <f t="shared" si="1"/>
        <v>0</v>
      </c>
      <c r="U17" s="58" t="b">
        <f t="shared" si="2"/>
        <v>0</v>
      </c>
      <c r="V17" s="58" t="b">
        <f t="shared" si="3"/>
        <v>0</v>
      </c>
      <c r="W17" s="58" t="b">
        <f t="shared" si="4"/>
        <v>0</v>
      </c>
      <c r="X17" s="58" t="b">
        <f t="shared" si="5"/>
        <v>0</v>
      </c>
      <c r="Y17" s="58" t="b">
        <f t="shared" si="6"/>
        <v>0</v>
      </c>
    </row>
    <row r="18" spans="1:25" s="6" customFormat="1" ht="56.45" customHeight="1" x14ac:dyDescent="0.4">
      <c r="A18" s="74">
        <f t="shared" si="8"/>
        <v>12</v>
      </c>
      <c r="B18" s="67"/>
      <c r="C18" s="67"/>
      <c r="D18" s="67"/>
      <c r="E18" s="67"/>
      <c r="F18" s="67"/>
      <c r="G18" s="68"/>
      <c r="H18" s="68"/>
      <c r="I18" s="67"/>
      <c r="J18" s="67"/>
      <c r="K18" s="67"/>
      <c r="L18" s="69"/>
      <c r="M18" s="67"/>
      <c r="N18" s="67"/>
      <c r="O18" s="77"/>
      <c r="P18" s="67"/>
      <c r="Q18" s="83" t="str">
        <f t="shared" si="7"/>
        <v xml:space="preserve"> </v>
      </c>
      <c r="R18" s="61" t="str">
        <f t="shared" si="0"/>
        <v>×</v>
      </c>
      <c r="S18" s="58"/>
      <c r="T18" s="58" t="b">
        <f t="shared" si="1"/>
        <v>0</v>
      </c>
      <c r="U18" s="58" t="b">
        <f t="shared" si="2"/>
        <v>0</v>
      </c>
      <c r="V18" s="58" t="b">
        <f t="shared" si="3"/>
        <v>0</v>
      </c>
      <c r="W18" s="58" t="b">
        <f t="shared" si="4"/>
        <v>0</v>
      </c>
      <c r="X18" s="58" t="b">
        <f t="shared" si="5"/>
        <v>0</v>
      </c>
      <c r="Y18" s="58" t="b">
        <f t="shared" si="6"/>
        <v>0</v>
      </c>
    </row>
    <row r="19" spans="1:25" s="6" customFormat="1" ht="56.45" customHeight="1" x14ac:dyDescent="0.4">
      <c r="A19" s="74">
        <f t="shared" si="8"/>
        <v>13</v>
      </c>
      <c r="B19" s="67"/>
      <c r="C19" s="67"/>
      <c r="D19" s="67"/>
      <c r="E19" s="67"/>
      <c r="F19" s="67"/>
      <c r="G19" s="68"/>
      <c r="H19" s="68"/>
      <c r="I19" s="67"/>
      <c r="J19" s="67"/>
      <c r="K19" s="67"/>
      <c r="L19" s="69"/>
      <c r="M19" s="67"/>
      <c r="N19" s="67"/>
      <c r="O19" s="77"/>
      <c r="P19" s="67"/>
      <c r="Q19" s="83" t="str">
        <f t="shared" si="7"/>
        <v xml:space="preserve"> </v>
      </c>
      <c r="R19" s="61" t="str">
        <f t="shared" si="0"/>
        <v>×</v>
      </c>
      <c r="S19" s="58"/>
      <c r="T19" s="58" t="b">
        <f t="shared" si="1"/>
        <v>0</v>
      </c>
      <c r="U19" s="58" t="b">
        <f t="shared" si="2"/>
        <v>0</v>
      </c>
      <c r="V19" s="58" t="b">
        <f t="shared" si="3"/>
        <v>0</v>
      </c>
      <c r="W19" s="58" t="b">
        <f t="shared" si="4"/>
        <v>0</v>
      </c>
      <c r="X19" s="58" t="b">
        <f t="shared" si="5"/>
        <v>0</v>
      </c>
      <c r="Y19" s="58" t="b">
        <f t="shared" si="6"/>
        <v>0</v>
      </c>
    </row>
    <row r="20" spans="1:25" s="6" customFormat="1" ht="56.45" customHeight="1" x14ac:dyDescent="0.4">
      <c r="A20" s="74">
        <f t="shared" si="8"/>
        <v>14</v>
      </c>
      <c r="B20" s="70"/>
      <c r="C20" s="70"/>
      <c r="D20" s="70"/>
      <c r="E20" s="70"/>
      <c r="F20" s="70"/>
      <c r="G20" s="71"/>
      <c r="H20" s="71"/>
      <c r="I20" s="70"/>
      <c r="J20" s="70"/>
      <c r="K20" s="67"/>
      <c r="L20" s="72"/>
      <c r="M20" s="70"/>
      <c r="N20" s="70"/>
      <c r="O20" s="78"/>
      <c r="P20" s="67"/>
      <c r="Q20" s="83" t="str">
        <f t="shared" si="7"/>
        <v xml:space="preserve"> </v>
      </c>
      <c r="R20" s="61" t="str">
        <f t="shared" si="0"/>
        <v>×</v>
      </c>
      <c r="S20" s="58"/>
      <c r="T20" s="58" t="b">
        <f t="shared" si="1"/>
        <v>0</v>
      </c>
      <c r="U20" s="58" t="b">
        <f t="shared" si="2"/>
        <v>0</v>
      </c>
      <c r="V20" s="58" t="b">
        <f t="shared" si="3"/>
        <v>0</v>
      </c>
      <c r="W20" s="58" t="b">
        <f t="shared" si="4"/>
        <v>0</v>
      </c>
      <c r="X20" s="58" t="b">
        <f t="shared" si="5"/>
        <v>0</v>
      </c>
      <c r="Y20" s="58" t="b">
        <f t="shared" si="6"/>
        <v>0</v>
      </c>
    </row>
    <row r="21" spans="1:25" s="6" customFormat="1" ht="56.45" customHeight="1" x14ac:dyDescent="0.4">
      <c r="A21" s="74">
        <f t="shared" si="8"/>
        <v>15</v>
      </c>
      <c r="B21" s="67"/>
      <c r="C21" s="67"/>
      <c r="D21" s="67"/>
      <c r="E21" s="67"/>
      <c r="F21" s="67"/>
      <c r="G21" s="68"/>
      <c r="H21" s="68"/>
      <c r="I21" s="67"/>
      <c r="J21" s="67"/>
      <c r="K21" s="67"/>
      <c r="L21" s="69"/>
      <c r="M21" s="67"/>
      <c r="N21" s="67"/>
      <c r="O21" s="77"/>
      <c r="P21" s="67"/>
      <c r="Q21" s="83" t="str">
        <f t="shared" si="7"/>
        <v xml:space="preserve"> </v>
      </c>
      <c r="R21" s="61" t="str">
        <f t="shared" si="0"/>
        <v>×</v>
      </c>
      <c r="S21" s="58"/>
      <c r="T21" s="58" t="b">
        <f t="shared" si="1"/>
        <v>0</v>
      </c>
      <c r="U21" s="58" t="b">
        <f t="shared" si="2"/>
        <v>0</v>
      </c>
      <c r="V21" s="58" t="b">
        <f t="shared" si="3"/>
        <v>0</v>
      </c>
      <c r="W21" s="58" t="b">
        <f t="shared" si="4"/>
        <v>0</v>
      </c>
      <c r="X21" s="58" t="b">
        <f t="shared" si="5"/>
        <v>0</v>
      </c>
      <c r="Y21" s="58" t="b">
        <f t="shared" si="6"/>
        <v>0</v>
      </c>
    </row>
    <row r="22" spans="1:25" s="6" customFormat="1" ht="56.45" customHeight="1" x14ac:dyDescent="0.4">
      <c r="A22" s="74">
        <f t="shared" si="8"/>
        <v>16</v>
      </c>
      <c r="B22" s="67"/>
      <c r="C22" s="67"/>
      <c r="D22" s="67"/>
      <c r="E22" s="67"/>
      <c r="F22" s="67"/>
      <c r="G22" s="68"/>
      <c r="H22" s="68"/>
      <c r="I22" s="67"/>
      <c r="J22" s="67"/>
      <c r="K22" s="67"/>
      <c r="L22" s="69"/>
      <c r="M22" s="67"/>
      <c r="N22" s="67"/>
      <c r="O22" s="77"/>
      <c r="P22" s="67"/>
      <c r="Q22" s="83" t="str">
        <f t="shared" si="7"/>
        <v xml:space="preserve"> </v>
      </c>
      <c r="R22" s="61" t="str">
        <f t="shared" si="0"/>
        <v>×</v>
      </c>
      <c r="S22" s="58"/>
      <c r="T22" s="58" t="b">
        <f t="shared" si="1"/>
        <v>0</v>
      </c>
      <c r="U22" s="58" t="b">
        <f t="shared" si="2"/>
        <v>0</v>
      </c>
      <c r="V22" s="58" t="b">
        <f t="shared" si="3"/>
        <v>0</v>
      </c>
      <c r="W22" s="58" t="b">
        <f t="shared" si="4"/>
        <v>0</v>
      </c>
      <c r="X22" s="58" t="b">
        <f t="shared" si="5"/>
        <v>0</v>
      </c>
      <c r="Y22" s="58" t="b">
        <f t="shared" si="6"/>
        <v>0</v>
      </c>
    </row>
    <row r="23" spans="1:25" s="6" customFormat="1" ht="56.45" customHeight="1" x14ac:dyDescent="0.4">
      <c r="A23" s="74">
        <f t="shared" si="8"/>
        <v>17</v>
      </c>
      <c r="B23" s="67"/>
      <c r="C23" s="67"/>
      <c r="D23" s="67"/>
      <c r="E23" s="67"/>
      <c r="F23" s="67"/>
      <c r="G23" s="68"/>
      <c r="H23" s="68"/>
      <c r="I23" s="67"/>
      <c r="J23" s="67"/>
      <c r="K23" s="67"/>
      <c r="L23" s="69"/>
      <c r="M23" s="67"/>
      <c r="N23" s="67"/>
      <c r="O23" s="77"/>
      <c r="P23" s="67"/>
      <c r="Q23" s="83" t="str">
        <f t="shared" si="7"/>
        <v xml:space="preserve"> </v>
      </c>
      <c r="R23" s="61" t="str">
        <f t="shared" si="0"/>
        <v>×</v>
      </c>
      <c r="S23" s="58"/>
      <c r="T23" s="58" t="b">
        <f t="shared" si="1"/>
        <v>0</v>
      </c>
      <c r="U23" s="58" t="b">
        <f t="shared" si="2"/>
        <v>0</v>
      </c>
      <c r="V23" s="58" t="b">
        <f t="shared" si="3"/>
        <v>0</v>
      </c>
      <c r="W23" s="58" t="b">
        <f t="shared" si="4"/>
        <v>0</v>
      </c>
      <c r="X23" s="58" t="b">
        <f t="shared" si="5"/>
        <v>0</v>
      </c>
      <c r="Y23" s="58" t="b">
        <f t="shared" si="6"/>
        <v>0</v>
      </c>
    </row>
    <row r="24" spans="1:25" s="6" customFormat="1" ht="56.45" customHeight="1" x14ac:dyDescent="0.4">
      <c r="A24" s="74">
        <f t="shared" si="8"/>
        <v>18</v>
      </c>
      <c r="B24" s="67"/>
      <c r="C24" s="67"/>
      <c r="D24" s="67"/>
      <c r="E24" s="67"/>
      <c r="F24" s="67"/>
      <c r="G24" s="68"/>
      <c r="H24" s="68"/>
      <c r="I24" s="67"/>
      <c r="J24" s="67"/>
      <c r="K24" s="67"/>
      <c r="L24" s="69"/>
      <c r="M24" s="67"/>
      <c r="N24" s="67"/>
      <c r="O24" s="77"/>
      <c r="P24" s="67"/>
      <c r="Q24" s="83" t="str">
        <f t="shared" si="7"/>
        <v xml:space="preserve"> </v>
      </c>
      <c r="R24" s="61" t="str">
        <f t="shared" si="0"/>
        <v>×</v>
      </c>
      <c r="S24" s="58"/>
      <c r="T24" s="58" t="b">
        <f t="shared" si="1"/>
        <v>0</v>
      </c>
      <c r="U24" s="58" t="b">
        <f t="shared" si="2"/>
        <v>0</v>
      </c>
      <c r="V24" s="58" t="b">
        <f t="shared" si="3"/>
        <v>0</v>
      </c>
      <c r="W24" s="58" t="b">
        <f t="shared" si="4"/>
        <v>0</v>
      </c>
      <c r="X24" s="58" t="b">
        <f t="shared" si="5"/>
        <v>0</v>
      </c>
      <c r="Y24" s="58" t="b">
        <f t="shared" si="6"/>
        <v>0</v>
      </c>
    </row>
    <row r="25" spans="1:25" s="6" customFormat="1" ht="56.45" customHeight="1" x14ac:dyDescent="0.4">
      <c r="A25" s="74">
        <f t="shared" si="8"/>
        <v>19</v>
      </c>
      <c r="B25" s="67"/>
      <c r="C25" s="67"/>
      <c r="D25" s="67"/>
      <c r="E25" s="67"/>
      <c r="F25" s="67"/>
      <c r="G25" s="68"/>
      <c r="H25" s="68"/>
      <c r="I25" s="67"/>
      <c r="J25" s="67"/>
      <c r="K25" s="67"/>
      <c r="L25" s="69"/>
      <c r="M25" s="67"/>
      <c r="N25" s="67"/>
      <c r="O25" s="77"/>
      <c r="P25" s="67"/>
      <c r="Q25" s="83" t="str">
        <f t="shared" si="7"/>
        <v xml:space="preserve"> </v>
      </c>
      <c r="R25" s="61" t="str">
        <f t="shared" si="0"/>
        <v>×</v>
      </c>
      <c r="S25" s="58"/>
      <c r="T25" s="58" t="b">
        <f t="shared" si="1"/>
        <v>0</v>
      </c>
      <c r="U25" s="58" t="b">
        <f t="shared" si="2"/>
        <v>0</v>
      </c>
      <c r="V25" s="58" t="b">
        <f t="shared" si="3"/>
        <v>0</v>
      </c>
      <c r="W25" s="58" t="b">
        <f t="shared" si="4"/>
        <v>0</v>
      </c>
      <c r="X25" s="58" t="b">
        <f t="shared" si="5"/>
        <v>0</v>
      </c>
      <c r="Y25" s="58" t="b">
        <f t="shared" si="6"/>
        <v>0</v>
      </c>
    </row>
    <row r="26" spans="1:25" s="6" customFormat="1" ht="56.45" customHeight="1" x14ac:dyDescent="0.4">
      <c r="A26" s="74">
        <f t="shared" si="8"/>
        <v>20</v>
      </c>
      <c r="B26" s="67"/>
      <c r="C26" s="67"/>
      <c r="D26" s="67"/>
      <c r="E26" s="67"/>
      <c r="F26" s="67"/>
      <c r="G26" s="68"/>
      <c r="H26" s="68"/>
      <c r="I26" s="67"/>
      <c r="J26" s="67"/>
      <c r="K26" s="67"/>
      <c r="L26" s="69"/>
      <c r="M26" s="67"/>
      <c r="N26" s="67"/>
      <c r="O26" s="77"/>
      <c r="P26" s="67"/>
      <c r="Q26" s="83" t="str">
        <f t="shared" si="7"/>
        <v xml:space="preserve"> </v>
      </c>
      <c r="R26" s="61" t="str">
        <f t="shared" si="0"/>
        <v>×</v>
      </c>
      <c r="S26" s="58"/>
      <c r="T26" s="58" t="b">
        <f t="shared" si="1"/>
        <v>0</v>
      </c>
      <c r="U26" s="58" t="b">
        <f t="shared" si="2"/>
        <v>0</v>
      </c>
      <c r="V26" s="58" t="b">
        <f t="shared" si="3"/>
        <v>0</v>
      </c>
      <c r="W26" s="58" t="b">
        <f t="shared" si="4"/>
        <v>0</v>
      </c>
      <c r="X26" s="58" t="b">
        <f t="shared" si="5"/>
        <v>0</v>
      </c>
      <c r="Y26" s="58" t="b">
        <f t="shared" si="6"/>
        <v>0</v>
      </c>
    </row>
    <row r="27" spans="1:25" s="6" customFormat="1" ht="56.45" customHeight="1" x14ac:dyDescent="0.4">
      <c r="A27" s="74">
        <f t="shared" si="8"/>
        <v>21</v>
      </c>
      <c r="B27" s="67"/>
      <c r="C27" s="67"/>
      <c r="D27" s="67"/>
      <c r="E27" s="67"/>
      <c r="F27" s="67"/>
      <c r="G27" s="68"/>
      <c r="H27" s="68"/>
      <c r="I27" s="67"/>
      <c r="J27" s="67"/>
      <c r="K27" s="67"/>
      <c r="L27" s="69"/>
      <c r="M27" s="67"/>
      <c r="N27" s="67"/>
      <c r="O27" s="77"/>
      <c r="P27" s="67"/>
      <c r="Q27" s="83" t="str">
        <f t="shared" si="7"/>
        <v xml:space="preserve"> </v>
      </c>
      <c r="R27" s="61" t="str">
        <f t="shared" si="0"/>
        <v>×</v>
      </c>
      <c r="S27" s="58"/>
      <c r="T27" s="58" t="b">
        <f t="shared" si="1"/>
        <v>0</v>
      </c>
      <c r="U27" s="58" t="b">
        <f t="shared" si="2"/>
        <v>0</v>
      </c>
      <c r="V27" s="58" t="b">
        <f t="shared" si="3"/>
        <v>0</v>
      </c>
      <c r="W27" s="58" t="b">
        <f t="shared" si="4"/>
        <v>0</v>
      </c>
      <c r="X27" s="58" t="b">
        <f t="shared" si="5"/>
        <v>0</v>
      </c>
      <c r="Y27" s="58" t="b">
        <f t="shared" si="6"/>
        <v>0</v>
      </c>
    </row>
    <row r="28" spans="1:25" s="6" customFormat="1" ht="56.45" customHeight="1" x14ac:dyDescent="0.4">
      <c r="A28" s="74">
        <f t="shared" si="8"/>
        <v>22</v>
      </c>
      <c r="B28" s="67"/>
      <c r="C28" s="67"/>
      <c r="D28" s="67"/>
      <c r="E28" s="67"/>
      <c r="F28" s="67"/>
      <c r="G28" s="68"/>
      <c r="H28" s="68"/>
      <c r="I28" s="67"/>
      <c r="J28" s="67"/>
      <c r="K28" s="67"/>
      <c r="L28" s="69"/>
      <c r="M28" s="67"/>
      <c r="N28" s="67"/>
      <c r="O28" s="77"/>
      <c r="P28" s="67"/>
      <c r="Q28" s="83" t="str">
        <f t="shared" si="7"/>
        <v xml:space="preserve"> </v>
      </c>
      <c r="R28" s="61" t="str">
        <f t="shared" si="0"/>
        <v>×</v>
      </c>
      <c r="S28" s="58"/>
      <c r="T28" s="58" t="b">
        <f t="shared" si="1"/>
        <v>0</v>
      </c>
      <c r="U28" s="58" t="b">
        <f t="shared" si="2"/>
        <v>0</v>
      </c>
      <c r="V28" s="58" t="b">
        <f t="shared" si="3"/>
        <v>0</v>
      </c>
      <c r="W28" s="58" t="b">
        <f t="shared" si="4"/>
        <v>0</v>
      </c>
      <c r="X28" s="58" t="b">
        <f t="shared" si="5"/>
        <v>0</v>
      </c>
      <c r="Y28" s="58" t="b">
        <f t="shared" si="6"/>
        <v>0</v>
      </c>
    </row>
    <row r="29" spans="1:25" s="6" customFormat="1" ht="56.45" customHeight="1" x14ac:dyDescent="0.4">
      <c r="A29" s="74">
        <f t="shared" si="8"/>
        <v>23</v>
      </c>
      <c r="B29" s="67"/>
      <c r="C29" s="67"/>
      <c r="D29" s="67"/>
      <c r="E29" s="67"/>
      <c r="F29" s="67"/>
      <c r="G29" s="68"/>
      <c r="H29" s="68"/>
      <c r="I29" s="67"/>
      <c r="J29" s="67"/>
      <c r="K29" s="67"/>
      <c r="L29" s="69"/>
      <c r="M29" s="67"/>
      <c r="N29" s="67"/>
      <c r="O29" s="77"/>
      <c r="P29" s="67"/>
      <c r="Q29" s="83" t="str">
        <f t="shared" si="7"/>
        <v xml:space="preserve"> </v>
      </c>
      <c r="R29" s="61" t="str">
        <f t="shared" si="0"/>
        <v>×</v>
      </c>
      <c r="S29" s="58"/>
      <c r="T29" s="58" t="b">
        <f t="shared" si="1"/>
        <v>0</v>
      </c>
      <c r="U29" s="58" t="b">
        <f t="shared" si="2"/>
        <v>0</v>
      </c>
      <c r="V29" s="58" t="b">
        <f t="shared" si="3"/>
        <v>0</v>
      </c>
      <c r="W29" s="58" t="b">
        <f t="shared" si="4"/>
        <v>0</v>
      </c>
      <c r="X29" s="58" t="b">
        <f t="shared" si="5"/>
        <v>0</v>
      </c>
      <c r="Y29" s="58" t="b">
        <f t="shared" si="6"/>
        <v>0</v>
      </c>
    </row>
    <row r="30" spans="1:25" s="6" customFormat="1" ht="56.45" customHeight="1" x14ac:dyDescent="0.4">
      <c r="A30" s="74">
        <f t="shared" si="8"/>
        <v>24</v>
      </c>
      <c r="B30" s="67"/>
      <c r="C30" s="67"/>
      <c r="D30" s="67"/>
      <c r="E30" s="67"/>
      <c r="F30" s="67"/>
      <c r="G30" s="68"/>
      <c r="H30" s="68"/>
      <c r="I30" s="67"/>
      <c r="J30" s="67"/>
      <c r="K30" s="67"/>
      <c r="L30" s="69"/>
      <c r="M30" s="67"/>
      <c r="N30" s="67"/>
      <c r="O30" s="77"/>
      <c r="P30" s="67"/>
      <c r="Q30" s="83" t="str">
        <f t="shared" si="7"/>
        <v xml:space="preserve"> </v>
      </c>
      <c r="R30" s="61" t="str">
        <f t="shared" si="0"/>
        <v>×</v>
      </c>
      <c r="S30" s="58"/>
      <c r="T30" s="58" t="b">
        <f t="shared" si="1"/>
        <v>0</v>
      </c>
      <c r="U30" s="58" t="b">
        <f t="shared" si="2"/>
        <v>0</v>
      </c>
      <c r="V30" s="58" t="b">
        <f t="shared" si="3"/>
        <v>0</v>
      </c>
      <c r="W30" s="58" t="b">
        <f t="shared" si="4"/>
        <v>0</v>
      </c>
      <c r="X30" s="58" t="b">
        <f t="shared" si="5"/>
        <v>0</v>
      </c>
      <c r="Y30" s="58" t="b">
        <f t="shared" si="6"/>
        <v>0</v>
      </c>
    </row>
    <row r="31" spans="1:25" s="6" customFormat="1" ht="56.45" customHeight="1" x14ac:dyDescent="0.4">
      <c r="A31" s="74">
        <f t="shared" si="8"/>
        <v>25</v>
      </c>
      <c r="B31" s="67"/>
      <c r="C31" s="67"/>
      <c r="D31" s="67"/>
      <c r="E31" s="67"/>
      <c r="F31" s="67"/>
      <c r="G31" s="68"/>
      <c r="H31" s="68"/>
      <c r="I31" s="67"/>
      <c r="J31" s="67"/>
      <c r="K31" s="67"/>
      <c r="L31" s="69"/>
      <c r="M31" s="67"/>
      <c r="N31" s="67"/>
      <c r="O31" s="77"/>
      <c r="P31" s="67"/>
      <c r="Q31" s="83" t="str">
        <f t="shared" si="7"/>
        <v xml:space="preserve"> </v>
      </c>
      <c r="R31" s="61" t="str">
        <f t="shared" si="0"/>
        <v>×</v>
      </c>
      <c r="S31" s="58"/>
      <c r="T31" s="58" t="b">
        <f t="shared" si="1"/>
        <v>0</v>
      </c>
      <c r="U31" s="58" t="b">
        <f t="shared" si="2"/>
        <v>0</v>
      </c>
      <c r="V31" s="58" t="b">
        <f t="shared" si="3"/>
        <v>0</v>
      </c>
      <c r="W31" s="58" t="b">
        <f t="shared" si="4"/>
        <v>0</v>
      </c>
      <c r="X31" s="58" t="b">
        <f t="shared" si="5"/>
        <v>0</v>
      </c>
      <c r="Y31" s="58" t="b">
        <f t="shared" si="6"/>
        <v>0</v>
      </c>
    </row>
    <row r="32" spans="1:25" s="6" customFormat="1" ht="56.45" customHeight="1" x14ac:dyDescent="0.4">
      <c r="A32" s="74">
        <f t="shared" si="8"/>
        <v>26</v>
      </c>
      <c r="B32" s="70"/>
      <c r="C32" s="70"/>
      <c r="D32" s="70"/>
      <c r="E32" s="70"/>
      <c r="F32" s="70"/>
      <c r="G32" s="71"/>
      <c r="H32" s="71"/>
      <c r="I32" s="70"/>
      <c r="J32" s="70"/>
      <c r="K32" s="67"/>
      <c r="L32" s="72"/>
      <c r="M32" s="70"/>
      <c r="N32" s="70"/>
      <c r="O32" s="78"/>
      <c r="P32" s="67"/>
      <c r="Q32" s="83" t="str">
        <f t="shared" si="7"/>
        <v xml:space="preserve"> </v>
      </c>
      <c r="R32" s="61" t="str">
        <f t="shared" si="0"/>
        <v>×</v>
      </c>
      <c r="S32" s="58"/>
      <c r="T32" s="58" t="b">
        <f t="shared" si="1"/>
        <v>0</v>
      </c>
      <c r="U32" s="58" t="b">
        <f t="shared" si="2"/>
        <v>0</v>
      </c>
      <c r="V32" s="58" t="b">
        <f t="shared" si="3"/>
        <v>0</v>
      </c>
      <c r="W32" s="58" t="b">
        <f t="shared" si="4"/>
        <v>0</v>
      </c>
      <c r="X32" s="58" t="b">
        <f t="shared" si="5"/>
        <v>0</v>
      </c>
      <c r="Y32" s="58" t="b">
        <f t="shared" si="6"/>
        <v>0</v>
      </c>
    </row>
    <row r="33" spans="1:25" s="6" customFormat="1" ht="56.45" customHeight="1" x14ac:dyDescent="0.4">
      <c r="A33" s="74">
        <f t="shared" si="8"/>
        <v>27</v>
      </c>
      <c r="B33" s="67"/>
      <c r="C33" s="67"/>
      <c r="D33" s="67"/>
      <c r="E33" s="67"/>
      <c r="F33" s="67"/>
      <c r="G33" s="68"/>
      <c r="H33" s="68"/>
      <c r="I33" s="67"/>
      <c r="J33" s="67"/>
      <c r="K33" s="67"/>
      <c r="L33" s="69"/>
      <c r="M33" s="67"/>
      <c r="N33" s="67"/>
      <c r="O33" s="77"/>
      <c r="P33" s="67"/>
      <c r="Q33" s="83" t="str">
        <f t="shared" si="7"/>
        <v xml:space="preserve"> </v>
      </c>
      <c r="R33" s="61" t="str">
        <f t="shared" si="0"/>
        <v>×</v>
      </c>
      <c r="S33" s="58"/>
      <c r="T33" s="58" t="b">
        <f t="shared" si="1"/>
        <v>0</v>
      </c>
      <c r="U33" s="58" t="b">
        <f t="shared" si="2"/>
        <v>0</v>
      </c>
      <c r="V33" s="58" t="b">
        <f t="shared" si="3"/>
        <v>0</v>
      </c>
      <c r="W33" s="58" t="b">
        <f t="shared" si="4"/>
        <v>0</v>
      </c>
      <c r="X33" s="58" t="b">
        <f t="shared" si="5"/>
        <v>0</v>
      </c>
      <c r="Y33" s="58" t="b">
        <f t="shared" si="6"/>
        <v>0</v>
      </c>
    </row>
    <row r="34" spans="1:25" s="6" customFormat="1" ht="56.45" customHeight="1" x14ac:dyDescent="0.4">
      <c r="A34" s="74">
        <f t="shared" si="8"/>
        <v>28</v>
      </c>
      <c r="B34" s="67"/>
      <c r="C34" s="67"/>
      <c r="D34" s="67"/>
      <c r="E34" s="67"/>
      <c r="F34" s="67"/>
      <c r="G34" s="68"/>
      <c r="H34" s="68"/>
      <c r="I34" s="67"/>
      <c r="J34" s="67"/>
      <c r="K34" s="67"/>
      <c r="L34" s="69"/>
      <c r="M34" s="67"/>
      <c r="N34" s="67"/>
      <c r="O34" s="77"/>
      <c r="P34" s="67"/>
      <c r="Q34" s="83" t="str">
        <f t="shared" si="7"/>
        <v xml:space="preserve"> </v>
      </c>
      <c r="R34" s="61" t="str">
        <f t="shared" si="0"/>
        <v>×</v>
      </c>
      <c r="S34" s="58"/>
      <c r="T34" s="58" t="b">
        <f t="shared" si="1"/>
        <v>0</v>
      </c>
      <c r="U34" s="58" t="b">
        <f t="shared" si="2"/>
        <v>0</v>
      </c>
      <c r="V34" s="58" t="b">
        <f t="shared" si="3"/>
        <v>0</v>
      </c>
      <c r="W34" s="58" t="b">
        <f t="shared" si="4"/>
        <v>0</v>
      </c>
      <c r="X34" s="58" t="b">
        <f t="shared" si="5"/>
        <v>0</v>
      </c>
      <c r="Y34" s="58" t="b">
        <f t="shared" si="6"/>
        <v>0</v>
      </c>
    </row>
    <row r="35" spans="1:25" s="6" customFormat="1" ht="56.45" customHeight="1" x14ac:dyDescent="0.4">
      <c r="A35" s="74">
        <f t="shared" si="8"/>
        <v>29</v>
      </c>
      <c r="B35" s="67"/>
      <c r="C35" s="67"/>
      <c r="D35" s="67"/>
      <c r="E35" s="67"/>
      <c r="F35" s="67"/>
      <c r="G35" s="68"/>
      <c r="H35" s="68"/>
      <c r="I35" s="67"/>
      <c r="J35" s="67"/>
      <c r="K35" s="67"/>
      <c r="L35" s="69"/>
      <c r="M35" s="67"/>
      <c r="N35" s="67"/>
      <c r="O35" s="77"/>
      <c r="P35" s="67"/>
      <c r="Q35" s="83" t="str">
        <f t="shared" si="7"/>
        <v xml:space="preserve"> </v>
      </c>
      <c r="R35" s="61" t="str">
        <f t="shared" si="0"/>
        <v>×</v>
      </c>
      <c r="S35" s="58"/>
      <c r="T35" s="58" t="b">
        <f t="shared" si="1"/>
        <v>0</v>
      </c>
      <c r="U35" s="58" t="b">
        <f t="shared" si="2"/>
        <v>0</v>
      </c>
      <c r="V35" s="58" t="b">
        <f t="shared" si="3"/>
        <v>0</v>
      </c>
      <c r="W35" s="58" t="b">
        <f t="shared" si="4"/>
        <v>0</v>
      </c>
      <c r="X35" s="58" t="b">
        <f t="shared" si="5"/>
        <v>0</v>
      </c>
      <c r="Y35" s="58" t="b">
        <f t="shared" si="6"/>
        <v>0</v>
      </c>
    </row>
    <row r="36" spans="1:25" s="6" customFormat="1" ht="56.45" customHeight="1" x14ac:dyDescent="0.4">
      <c r="A36" s="74">
        <f>A35+1</f>
        <v>30</v>
      </c>
      <c r="B36" s="67"/>
      <c r="C36" s="67"/>
      <c r="D36" s="67"/>
      <c r="E36" s="67"/>
      <c r="F36" s="67"/>
      <c r="G36" s="68"/>
      <c r="H36" s="68"/>
      <c r="I36" s="67"/>
      <c r="J36" s="67"/>
      <c r="K36" s="67"/>
      <c r="L36" s="69"/>
      <c r="M36" s="67"/>
      <c r="N36" s="67"/>
      <c r="O36" s="77"/>
      <c r="P36" s="67"/>
      <c r="Q36" s="83" t="str">
        <f t="shared" si="7"/>
        <v xml:space="preserve"> </v>
      </c>
      <c r="R36" s="61" t="str">
        <f t="shared" si="0"/>
        <v>×</v>
      </c>
      <c r="S36" s="58"/>
      <c r="T36" s="58" t="b">
        <f t="shared" si="1"/>
        <v>0</v>
      </c>
      <c r="U36" s="58" t="b">
        <f t="shared" si="2"/>
        <v>0</v>
      </c>
      <c r="V36" s="58" t="b">
        <f t="shared" si="3"/>
        <v>0</v>
      </c>
      <c r="W36" s="58" t="b">
        <f t="shared" si="4"/>
        <v>0</v>
      </c>
      <c r="X36" s="58" t="b">
        <f t="shared" si="5"/>
        <v>0</v>
      </c>
      <c r="Y36" s="58" t="b">
        <f t="shared" si="6"/>
        <v>0</v>
      </c>
    </row>
    <row r="37" spans="1:25" ht="45" customHeight="1" x14ac:dyDescent="0.4">
      <c r="A37" s="8"/>
      <c r="B37" s="7" t="s">
        <v>12</v>
      </c>
      <c r="C37" s="8"/>
      <c r="D37" s="8"/>
      <c r="E37" s="8"/>
      <c r="F37" s="8"/>
      <c r="G37" s="8"/>
      <c r="H37" s="8"/>
      <c r="I37" s="8"/>
      <c r="J37" s="8"/>
      <c r="K37" s="7">
        <f>SUM(K7:K36)</f>
        <v>0</v>
      </c>
      <c r="L37" s="9"/>
      <c r="M37" s="8"/>
      <c r="N37" s="8"/>
      <c r="O37" s="7"/>
      <c r="P37" s="7"/>
      <c r="Q37" s="60"/>
      <c r="R37" s="79"/>
      <c r="S37" s="57">
        <f>SUM(T37:X37)</f>
        <v>0</v>
      </c>
      <c r="T37" s="58">
        <f>SUM(T7:T36)</f>
        <v>0</v>
      </c>
      <c r="U37" s="58">
        <f t="shared" ref="U37:Y37" si="9">SUM(U7:U36)</f>
        <v>0</v>
      </c>
      <c r="V37" s="58">
        <f t="shared" si="9"/>
        <v>0</v>
      </c>
      <c r="W37" s="58">
        <f t="shared" si="9"/>
        <v>0</v>
      </c>
      <c r="X37" s="58">
        <f t="shared" si="9"/>
        <v>0</v>
      </c>
      <c r="Y37" s="58">
        <f t="shared" si="9"/>
        <v>0</v>
      </c>
    </row>
    <row r="38" spans="1:25" ht="19.5" x14ac:dyDescent="0.4">
      <c r="A38" s="10" t="s">
        <v>236</v>
      </c>
      <c r="H38" s="10" t="s">
        <v>14</v>
      </c>
    </row>
    <row r="39" spans="1:25" ht="19.5" x14ac:dyDescent="0.4">
      <c r="A39" s="10"/>
    </row>
    <row r="40" spans="1:25" x14ac:dyDescent="0.4">
      <c r="T40" t="s">
        <v>202</v>
      </c>
    </row>
    <row r="41" spans="1:25" x14ac:dyDescent="0.4">
      <c r="T41" t="s">
        <v>88</v>
      </c>
    </row>
    <row r="42" spans="1:25" x14ac:dyDescent="0.4">
      <c r="T42" t="s">
        <v>203</v>
      </c>
    </row>
    <row r="43" spans="1:25" x14ac:dyDescent="0.4">
      <c r="T43" t="s">
        <v>78</v>
      </c>
    </row>
    <row r="44" spans="1:25" x14ac:dyDescent="0.4">
      <c r="T44" t="s">
        <v>79</v>
      </c>
    </row>
  </sheetData>
  <sheetProtection formatCells="0" formatColumns="0" formatRows="0" insertRows="0" sort="0" autoFilter="0"/>
  <protectedRanges>
    <protectedRange sqref="C2 D3 F5 A6:P36" name="範囲1"/>
  </protectedRanges>
  <sortState xmlns:xlrd2="http://schemas.microsoft.com/office/spreadsheetml/2017/richdata2" ref="B7:P14">
    <sortCondition ref="H7:H14"/>
  </sortState>
  <mergeCells count="4">
    <mergeCell ref="F5:L5"/>
    <mergeCell ref="F3:I3"/>
    <mergeCell ref="F2:H2"/>
    <mergeCell ref="A1:E1"/>
  </mergeCells>
  <phoneticPr fontId="2"/>
  <dataValidations count="2">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A1EAF48A-DE17-4716-BF3C-FB6193B499F5}">
      <formula1>"①講習会等の参加,②社内研修等の参加,③自己学習,④現場経験,⑤委員会活動など"</formula1>
    </dataValidation>
    <dataValidation type="list" allowBlank="1" showInputMessage="1" showErrorMessage="1" sqref="P7:P36" xr:uid="{967576D9-3DEC-4803-BCE0-DC39A0758347}">
      <formula1>$T$40:$T$44</formula1>
    </dataValidation>
  </dataValidations>
  <pageMargins left="0.25" right="0.25" top="0.75" bottom="0.75" header="0.3" footer="0.3"/>
  <pageSetup paperSize="8" scale="61" fitToHeight="0" orientation="landscape" r:id="rId1"/>
  <rowBreaks count="1" manualBreakCount="1">
    <brk id="2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BF37-0D5E-4F9F-98CE-3588D320CA10}">
  <sheetPr>
    <tabColor theme="7" tint="0.79998168889431442"/>
    <pageSetUpPr fitToPage="1"/>
  </sheetPr>
  <dimension ref="A1:Y39"/>
  <sheetViews>
    <sheetView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86" t="s">
        <v>220</v>
      </c>
      <c r="B1" s="186"/>
      <c r="C1" s="186"/>
      <c r="D1" s="186"/>
      <c r="E1" s="186"/>
      <c r="F1" s="1"/>
      <c r="G1" s="1"/>
      <c r="H1" s="1"/>
      <c r="I1" s="1"/>
      <c r="J1" s="1"/>
      <c r="K1" s="1"/>
      <c r="L1" s="1"/>
      <c r="M1" s="1"/>
      <c r="N1" s="1"/>
      <c r="O1" s="2"/>
      <c r="P1" s="1"/>
      <c r="Q1" s="53"/>
      <c r="R1" s="53"/>
    </row>
    <row r="2" spans="1:25" ht="30" customHeight="1" thickBot="1" x14ac:dyDescent="0.45">
      <c r="A2" s="35" t="s">
        <v>74</v>
      </c>
      <c r="B2" s="35"/>
      <c r="C2" s="55">
        <f>第1年度!C2</f>
        <v>0</v>
      </c>
      <c r="D2" s="1" t="s">
        <v>57</v>
      </c>
      <c r="E2" s="1"/>
      <c r="F2" s="185" t="s">
        <v>83</v>
      </c>
      <c r="G2" s="185"/>
      <c r="H2" s="185"/>
      <c r="I2" s="52"/>
      <c r="J2" s="51" t="s">
        <v>73</v>
      </c>
      <c r="K2" s="1"/>
      <c r="L2" s="1"/>
      <c r="M2" s="1"/>
      <c r="N2" s="1"/>
      <c r="O2" s="63" t="s">
        <v>67</v>
      </c>
      <c r="P2" s="1"/>
      <c r="Q2" s="53"/>
      <c r="R2" s="53"/>
    </row>
    <row r="3" spans="1:25" ht="30" customHeight="1" x14ac:dyDescent="0.4">
      <c r="A3" s="35" t="s">
        <v>72</v>
      </c>
      <c r="B3" s="36"/>
      <c r="C3" s="36"/>
      <c r="D3" s="56">
        <f>第1年度!D3</f>
        <v>0</v>
      </c>
      <c r="E3" s="1" t="s">
        <v>58</v>
      </c>
      <c r="F3" s="183"/>
      <c r="G3" s="184"/>
      <c r="H3" s="184"/>
      <c r="I3" s="184"/>
      <c r="J3" s="1"/>
      <c r="K3" s="1"/>
      <c r="L3" s="1"/>
      <c r="M3" s="1"/>
      <c r="N3" s="1"/>
      <c r="O3" s="63" t="s">
        <v>86</v>
      </c>
      <c r="P3" s="48"/>
      <c r="Q3" s="17"/>
      <c r="R3" s="17"/>
    </row>
    <row r="4" spans="1:25" ht="30" customHeight="1" x14ac:dyDescent="0.4">
      <c r="A4" s="35" t="s">
        <v>81</v>
      </c>
      <c r="B4" s="35"/>
      <c r="C4" s="35"/>
      <c r="D4" s="1">
        <f>K37</f>
        <v>0</v>
      </c>
      <c r="E4" s="37" t="s">
        <v>82</v>
      </c>
      <c r="F4" s="1"/>
      <c r="G4" s="1"/>
      <c r="H4" s="1"/>
      <c r="I4" s="1"/>
      <c r="J4" s="1"/>
      <c r="K4" s="1"/>
      <c r="L4" s="1"/>
      <c r="M4" s="1"/>
      <c r="N4" s="1"/>
      <c r="O4" s="82"/>
      <c r="P4" s="5"/>
      <c r="Q4" s="17"/>
      <c r="R4" s="17"/>
    </row>
    <row r="5" spans="1:25" ht="30" customHeight="1" x14ac:dyDescent="0.4">
      <c r="A5" s="3" t="s">
        <v>75</v>
      </c>
      <c r="B5" s="4"/>
      <c r="C5" s="4"/>
      <c r="E5" s="1"/>
      <c r="F5" s="187">
        <f>第1年度!F5</f>
        <v>0</v>
      </c>
      <c r="G5" s="187"/>
      <c r="H5" s="187"/>
      <c r="I5" s="187"/>
      <c r="J5" s="187"/>
      <c r="K5" s="187"/>
      <c r="L5" s="187"/>
      <c r="M5" s="1" t="s">
        <v>57</v>
      </c>
      <c r="N5" s="1"/>
      <c r="O5" s="13"/>
      <c r="P5" s="5"/>
      <c r="Q5" s="17"/>
      <c r="R5" s="17"/>
    </row>
    <row r="6" spans="1:25" ht="45" customHeight="1" x14ac:dyDescent="0.4">
      <c r="A6" s="14" t="s">
        <v>13</v>
      </c>
      <c r="B6" s="11" t="s">
        <v>0</v>
      </c>
      <c r="C6" s="11" t="s">
        <v>1</v>
      </c>
      <c r="D6" s="12" t="s">
        <v>2</v>
      </c>
      <c r="E6" s="14" t="s">
        <v>15</v>
      </c>
      <c r="F6" s="12" t="s">
        <v>61</v>
      </c>
      <c r="G6" s="11" t="s">
        <v>3</v>
      </c>
      <c r="H6" s="11" t="s">
        <v>4</v>
      </c>
      <c r="I6" s="11" t="s">
        <v>5</v>
      </c>
      <c r="J6" s="11" t="s">
        <v>6</v>
      </c>
      <c r="K6" s="11" t="s">
        <v>7</v>
      </c>
      <c r="L6" s="11" t="s">
        <v>8</v>
      </c>
      <c r="M6" s="15" t="s">
        <v>9</v>
      </c>
      <c r="N6" s="12" t="s">
        <v>10</v>
      </c>
      <c r="O6" s="15" t="s">
        <v>11</v>
      </c>
      <c r="P6" s="15" t="s">
        <v>16</v>
      </c>
      <c r="Q6" s="59" t="s">
        <v>60</v>
      </c>
      <c r="R6" s="59" t="s">
        <v>84</v>
      </c>
      <c r="T6" t="s">
        <v>33</v>
      </c>
      <c r="U6" t="s">
        <v>34</v>
      </c>
      <c r="V6" t="s">
        <v>35</v>
      </c>
      <c r="W6" t="s">
        <v>36</v>
      </c>
      <c r="X6" t="s">
        <v>37</v>
      </c>
      <c r="Y6" t="s">
        <v>56</v>
      </c>
    </row>
    <row r="7" spans="1:25" s="6" customFormat="1" ht="62.25" customHeight="1" x14ac:dyDescent="0.4">
      <c r="A7" s="75">
        <v>1</v>
      </c>
      <c r="B7" s="67"/>
      <c r="C7" s="67"/>
      <c r="D7" s="67"/>
      <c r="E7" s="67"/>
      <c r="F7" s="67"/>
      <c r="G7" s="68"/>
      <c r="H7" s="68"/>
      <c r="I7" s="67"/>
      <c r="J7" s="67"/>
      <c r="K7" s="67"/>
      <c r="L7" s="69"/>
      <c r="M7" s="67"/>
      <c r="N7" s="67"/>
      <c r="O7" s="67"/>
      <c r="P7" s="67"/>
      <c r="Q7" s="83" t="str">
        <f t="shared" ref="Q7:Q36" si="0">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IF(AND(H7&gt;=DATEVALUE("2020/12/1"),H7&lt;=DATEVALUE("2021/11/30")),"","×")</f>
        <v>×</v>
      </c>
      <c r="T7" s="58" t="b">
        <f t="shared" ref="T7:T36" si="1">IF(COUNTIF(P7,"*①*"),K7)</f>
        <v>0</v>
      </c>
      <c r="U7" s="58" t="b">
        <f t="shared" ref="U7:U36" si="2">IF(COUNTIF(P7,"*②*"),K7)</f>
        <v>0</v>
      </c>
      <c r="V7" s="58" t="b">
        <f t="shared" ref="V7:V36" si="3">IF(COUNTIF(P7,"*③*"),K7)</f>
        <v>0</v>
      </c>
      <c r="W7" s="58" t="b">
        <f t="shared" ref="W7:W36" si="4">IF(COUNTIF(P7,"*④*"),K7)</f>
        <v>0</v>
      </c>
      <c r="X7" s="58" t="b">
        <f t="shared" ref="X7:X36" si="5">IF(COUNTIF(P7,"*⑤*"),K7)</f>
        <v>0</v>
      </c>
      <c r="Y7" s="6" t="b">
        <f t="shared" ref="Y7:Y36" si="6">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si="0"/>
        <v xml:space="preserve"> </v>
      </c>
      <c r="R8" s="61" t="str">
        <f t="shared" ref="R8:R36" si="7">IF(AND(H8&gt;=DATEVALUE("2020/12/1"),H8&lt;=DATEVALUE("2021/11/30")),"","×")</f>
        <v>×</v>
      </c>
      <c r="T8" s="58" t="b">
        <f t="shared" si="1"/>
        <v>0</v>
      </c>
      <c r="U8" s="58" t="b">
        <f t="shared" si="2"/>
        <v>0</v>
      </c>
      <c r="V8" s="58" t="b">
        <f t="shared" si="3"/>
        <v>0</v>
      </c>
      <c r="W8" s="58" t="b">
        <f t="shared" si="4"/>
        <v>0</v>
      </c>
      <c r="X8" s="58" t="b">
        <f t="shared" si="5"/>
        <v>0</v>
      </c>
      <c r="Y8" s="6" t="b">
        <f t="shared" si="6"/>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7"/>
        <v>×</v>
      </c>
      <c r="T9" s="58" t="b">
        <f t="shared" si="1"/>
        <v>0</v>
      </c>
      <c r="U9" s="58" t="b">
        <f t="shared" si="2"/>
        <v>0</v>
      </c>
      <c r="V9" s="58" t="b">
        <f t="shared" si="3"/>
        <v>0</v>
      </c>
      <c r="W9" s="58" t="b">
        <f t="shared" si="4"/>
        <v>0</v>
      </c>
      <c r="X9" s="58" t="b">
        <f t="shared" si="5"/>
        <v>0</v>
      </c>
      <c r="Y9" s="6" t="b">
        <f t="shared" si="6"/>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7"/>
        <v>×</v>
      </c>
      <c r="T10" s="58" t="b">
        <f t="shared" si="1"/>
        <v>0</v>
      </c>
      <c r="U10" s="58" t="b">
        <f t="shared" si="2"/>
        <v>0</v>
      </c>
      <c r="V10" s="58" t="b">
        <f t="shared" si="3"/>
        <v>0</v>
      </c>
      <c r="W10" s="58" t="b">
        <f t="shared" si="4"/>
        <v>0</v>
      </c>
      <c r="X10" s="58" t="b">
        <f t="shared" si="5"/>
        <v>0</v>
      </c>
      <c r="Y10" s="6" t="b">
        <f t="shared" si="6"/>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7"/>
        <v>×</v>
      </c>
      <c r="T11" s="58" t="b">
        <f t="shared" si="1"/>
        <v>0</v>
      </c>
      <c r="U11" s="58" t="b">
        <f t="shared" si="2"/>
        <v>0</v>
      </c>
      <c r="V11" s="58" t="b">
        <f t="shared" si="3"/>
        <v>0</v>
      </c>
      <c r="W11" s="58" t="b">
        <f t="shared" si="4"/>
        <v>0</v>
      </c>
      <c r="X11" s="58" t="b">
        <f t="shared" si="5"/>
        <v>0</v>
      </c>
      <c r="Y11" s="6" t="b">
        <f t="shared" si="6"/>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7"/>
        <v>×</v>
      </c>
      <c r="T12" s="58" t="b">
        <f t="shared" si="1"/>
        <v>0</v>
      </c>
      <c r="U12" s="58" t="b">
        <f t="shared" si="2"/>
        <v>0</v>
      </c>
      <c r="V12" s="58" t="b">
        <f t="shared" si="3"/>
        <v>0</v>
      </c>
      <c r="W12" s="58" t="b">
        <f t="shared" si="4"/>
        <v>0</v>
      </c>
      <c r="X12" s="58" t="b">
        <f t="shared" si="5"/>
        <v>0</v>
      </c>
      <c r="Y12" s="6" t="b">
        <f t="shared" si="6"/>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7"/>
        <v>×</v>
      </c>
      <c r="T13" s="58" t="b">
        <f t="shared" si="1"/>
        <v>0</v>
      </c>
      <c r="U13" s="58" t="b">
        <f t="shared" si="2"/>
        <v>0</v>
      </c>
      <c r="V13" s="58" t="b">
        <f t="shared" si="3"/>
        <v>0</v>
      </c>
      <c r="W13" s="58" t="b">
        <f t="shared" si="4"/>
        <v>0</v>
      </c>
      <c r="X13" s="58" t="b">
        <f t="shared" si="5"/>
        <v>0</v>
      </c>
      <c r="Y13" s="6" t="b">
        <f t="shared" si="6"/>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7"/>
        <v>×</v>
      </c>
      <c r="T14" s="58" t="b">
        <f t="shared" si="1"/>
        <v>0</v>
      </c>
      <c r="U14" s="58" t="b">
        <f t="shared" si="2"/>
        <v>0</v>
      </c>
      <c r="V14" s="58" t="b">
        <f t="shared" si="3"/>
        <v>0</v>
      </c>
      <c r="W14" s="58" t="b">
        <f t="shared" si="4"/>
        <v>0</v>
      </c>
      <c r="X14" s="58" t="b">
        <f t="shared" si="5"/>
        <v>0</v>
      </c>
      <c r="Y14" s="6" t="b">
        <f t="shared" si="6"/>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7"/>
        <v>×</v>
      </c>
      <c r="T15" s="58" t="b">
        <f t="shared" si="1"/>
        <v>0</v>
      </c>
      <c r="U15" s="58" t="b">
        <f t="shared" si="2"/>
        <v>0</v>
      </c>
      <c r="V15" s="58" t="b">
        <f t="shared" si="3"/>
        <v>0</v>
      </c>
      <c r="W15" s="58" t="b">
        <f t="shared" si="4"/>
        <v>0</v>
      </c>
      <c r="X15" s="58" t="b">
        <f t="shared" si="5"/>
        <v>0</v>
      </c>
      <c r="Y15" s="6" t="b">
        <f t="shared" si="6"/>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7"/>
        <v>×</v>
      </c>
      <c r="T16" s="58" t="b">
        <f t="shared" si="1"/>
        <v>0</v>
      </c>
      <c r="U16" s="58" t="b">
        <f t="shared" si="2"/>
        <v>0</v>
      </c>
      <c r="V16" s="58" t="b">
        <f t="shared" si="3"/>
        <v>0</v>
      </c>
      <c r="W16" s="58" t="b">
        <f t="shared" si="4"/>
        <v>0</v>
      </c>
      <c r="X16" s="58" t="b">
        <f t="shared" si="5"/>
        <v>0</v>
      </c>
      <c r="Y16" s="6" t="b">
        <f t="shared" si="6"/>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7"/>
        <v>×</v>
      </c>
      <c r="T17" s="58" t="b">
        <f t="shared" si="1"/>
        <v>0</v>
      </c>
      <c r="U17" s="58" t="b">
        <f t="shared" si="2"/>
        <v>0</v>
      </c>
      <c r="V17" s="58" t="b">
        <f t="shared" si="3"/>
        <v>0</v>
      </c>
      <c r="W17" s="58" t="b">
        <f t="shared" si="4"/>
        <v>0</v>
      </c>
      <c r="X17" s="58" t="b">
        <f t="shared" si="5"/>
        <v>0</v>
      </c>
      <c r="Y17" s="6" t="b">
        <f t="shared" si="6"/>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7"/>
        <v>×</v>
      </c>
      <c r="T18" s="58" t="b">
        <f t="shared" si="1"/>
        <v>0</v>
      </c>
      <c r="U18" s="58" t="b">
        <f t="shared" si="2"/>
        <v>0</v>
      </c>
      <c r="V18" s="58" t="b">
        <f t="shared" si="3"/>
        <v>0</v>
      </c>
      <c r="W18" s="58" t="b">
        <f t="shared" si="4"/>
        <v>0</v>
      </c>
      <c r="X18" s="58" t="b">
        <f t="shared" si="5"/>
        <v>0</v>
      </c>
      <c r="Y18" s="6" t="b">
        <f t="shared" si="6"/>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7"/>
        <v>×</v>
      </c>
      <c r="T19" s="58" t="b">
        <f t="shared" si="1"/>
        <v>0</v>
      </c>
      <c r="U19" s="58" t="b">
        <f t="shared" si="2"/>
        <v>0</v>
      </c>
      <c r="V19" s="58" t="b">
        <f t="shared" si="3"/>
        <v>0</v>
      </c>
      <c r="W19" s="58" t="b">
        <f t="shared" si="4"/>
        <v>0</v>
      </c>
      <c r="X19" s="58" t="b">
        <f t="shared" si="5"/>
        <v>0</v>
      </c>
      <c r="Y19" s="6" t="b">
        <f t="shared" si="6"/>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7"/>
        <v>×</v>
      </c>
      <c r="T20" s="58" t="b">
        <f t="shared" si="1"/>
        <v>0</v>
      </c>
      <c r="U20" s="58" t="b">
        <f t="shared" si="2"/>
        <v>0</v>
      </c>
      <c r="V20" s="58" t="b">
        <f t="shared" si="3"/>
        <v>0</v>
      </c>
      <c r="W20" s="58" t="b">
        <f t="shared" si="4"/>
        <v>0</v>
      </c>
      <c r="X20" s="58" t="b">
        <f t="shared" si="5"/>
        <v>0</v>
      </c>
      <c r="Y20" s="6" t="b">
        <f t="shared" si="6"/>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7"/>
        <v>×</v>
      </c>
      <c r="T21" s="58" t="b">
        <f t="shared" si="1"/>
        <v>0</v>
      </c>
      <c r="U21" s="58" t="b">
        <f t="shared" si="2"/>
        <v>0</v>
      </c>
      <c r="V21" s="58" t="b">
        <f t="shared" si="3"/>
        <v>0</v>
      </c>
      <c r="W21" s="58" t="b">
        <f t="shared" si="4"/>
        <v>0</v>
      </c>
      <c r="X21" s="58" t="b">
        <f t="shared" si="5"/>
        <v>0</v>
      </c>
      <c r="Y21" s="6" t="b">
        <f t="shared" si="6"/>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7"/>
        <v>×</v>
      </c>
      <c r="T22" s="58" t="b">
        <f t="shared" si="1"/>
        <v>0</v>
      </c>
      <c r="U22" s="58" t="b">
        <f t="shared" si="2"/>
        <v>0</v>
      </c>
      <c r="V22" s="58" t="b">
        <f t="shared" si="3"/>
        <v>0</v>
      </c>
      <c r="W22" s="58" t="b">
        <f t="shared" si="4"/>
        <v>0</v>
      </c>
      <c r="X22" s="58" t="b">
        <f t="shared" si="5"/>
        <v>0</v>
      </c>
      <c r="Y22" s="6" t="b">
        <f t="shared" si="6"/>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7"/>
        <v>×</v>
      </c>
      <c r="T23" s="58" t="b">
        <f t="shared" si="1"/>
        <v>0</v>
      </c>
      <c r="U23" s="58" t="b">
        <f t="shared" si="2"/>
        <v>0</v>
      </c>
      <c r="V23" s="58" t="b">
        <f t="shared" si="3"/>
        <v>0</v>
      </c>
      <c r="W23" s="58" t="b">
        <f t="shared" si="4"/>
        <v>0</v>
      </c>
      <c r="X23" s="58" t="b">
        <f t="shared" si="5"/>
        <v>0</v>
      </c>
      <c r="Y23" s="6" t="b">
        <f t="shared" si="6"/>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7"/>
        <v>×</v>
      </c>
      <c r="T24" s="58" t="b">
        <f t="shared" si="1"/>
        <v>0</v>
      </c>
      <c r="U24" s="58" t="b">
        <f t="shared" si="2"/>
        <v>0</v>
      </c>
      <c r="V24" s="58" t="b">
        <f t="shared" si="3"/>
        <v>0</v>
      </c>
      <c r="W24" s="58" t="b">
        <f t="shared" si="4"/>
        <v>0</v>
      </c>
      <c r="X24" s="58" t="b">
        <f t="shared" si="5"/>
        <v>0</v>
      </c>
      <c r="Y24" s="6" t="b">
        <f t="shared" si="6"/>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7"/>
        <v>×</v>
      </c>
      <c r="T25" s="58" t="b">
        <f t="shared" si="1"/>
        <v>0</v>
      </c>
      <c r="U25" s="58" t="b">
        <f t="shared" si="2"/>
        <v>0</v>
      </c>
      <c r="V25" s="58" t="b">
        <f t="shared" si="3"/>
        <v>0</v>
      </c>
      <c r="W25" s="58" t="b">
        <f t="shared" si="4"/>
        <v>0</v>
      </c>
      <c r="X25" s="58" t="b">
        <f t="shared" si="5"/>
        <v>0</v>
      </c>
      <c r="Y25" s="6" t="b">
        <f t="shared" si="6"/>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7"/>
        <v>×</v>
      </c>
      <c r="T26" s="58" t="b">
        <f t="shared" si="1"/>
        <v>0</v>
      </c>
      <c r="U26" s="58" t="b">
        <f t="shared" si="2"/>
        <v>0</v>
      </c>
      <c r="V26" s="58" t="b">
        <f t="shared" si="3"/>
        <v>0</v>
      </c>
      <c r="W26" s="58" t="b">
        <f t="shared" si="4"/>
        <v>0</v>
      </c>
      <c r="X26" s="58" t="b">
        <f t="shared" si="5"/>
        <v>0</v>
      </c>
      <c r="Y26" s="6" t="b">
        <f t="shared" si="6"/>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7"/>
        <v>×</v>
      </c>
      <c r="T27" s="58" t="b">
        <f t="shared" si="1"/>
        <v>0</v>
      </c>
      <c r="U27" s="58" t="b">
        <f t="shared" si="2"/>
        <v>0</v>
      </c>
      <c r="V27" s="58" t="b">
        <f t="shared" si="3"/>
        <v>0</v>
      </c>
      <c r="W27" s="58" t="b">
        <f t="shared" si="4"/>
        <v>0</v>
      </c>
      <c r="X27" s="58" t="b">
        <f t="shared" si="5"/>
        <v>0</v>
      </c>
      <c r="Y27" s="6" t="b">
        <f t="shared" si="6"/>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7"/>
        <v>×</v>
      </c>
      <c r="T28" s="58" t="b">
        <f t="shared" si="1"/>
        <v>0</v>
      </c>
      <c r="U28" s="58" t="b">
        <f t="shared" si="2"/>
        <v>0</v>
      </c>
      <c r="V28" s="58" t="b">
        <f t="shared" si="3"/>
        <v>0</v>
      </c>
      <c r="W28" s="58" t="b">
        <f t="shared" si="4"/>
        <v>0</v>
      </c>
      <c r="X28" s="58" t="b">
        <f t="shared" si="5"/>
        <v>0</v>
      </c>
      <c r="Y28" s="6" t="b">
        <f t="shared" si="6"/>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7"/>
        <v>×</v>
      </c>
      <c r="T29" s="58" t="b">
        <f t="shared" si="1"/>
        <v>0</v>
      </c>
      <c r="U29" s="58" t="b">
        <f t="shared" si="2"/>
        <v>0</v>
      </c>
      <c r="V29" s="58" t="b">
        <f t="shared" si="3"/>
        <v>0</v>
      </c>
      <c r="W29" s="58" t="b">
        <f t="shared" si="4"/>
        <v>0</v>
      </c>
      <c r="X29" s="58" t="b">
        <f t="shared" si="5"/>
        <v>0</v>
      </c>
      <c r="Y29" s="6" t="b">
        <f t="shared" si="6"/>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7"/>
        <v>×</v>
      </c>
      <c r="T30" s="58" t="b">
        <f t="shared" si="1"/>
        <v>0</v>
      </c>
      <c r="U30" s="58" t="b">
        <f t="shared" si="2"/>
        <v>0</v>
      </c>
      <c r="V30" s="58" t="b">
        <f t="shared" si="3"/>
        <v>0</v>
      </c>
      <c r="W30" s="58" t="b">
        <f t="shared" si="4"/>
        <v>0</v>
      </c>
      <c r="X30" s="58" t="b">
        <f t="shared" si="5"/>
        <v>0</v>
      </c>
      <c r="Y30" s="6" t="b">
        <f t="shared" si="6"/>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7"/>
        <v>×</v>
      </c>
      <c r="T31" s="58" t="b">
        <f t="shared" si="1"/>
        <v>0</v>
      </c>
      <c r="U31" s="58" t="b">
        <f t="shared" si="2"/>
        <v>0</v>
      </c>
      <c r="V31" s="58" t="b">
        <f t="shared" si="3"/>
        <v>0</v>
      </c>
      <c r="W31" s="58" t="b">
        <f t="shared" si="4"/>
        <v>0</v>
      </c>
      <c r="X31" s="58" t="b">
        <f t="shared" si="5"/>
        <v>0</v>
      </c>
      <c r="Y31" s="6" t="b">
        <f t="shared" si="6"/>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7"/>
        <v>×</v>
      </c>
      <c r="T32" s="58" t="b">
        <f t="shared" si="1"/>
        <v>0</v>
      </c>
      <c r="U32" s="58" t="b">
        <f t="shared" si="2"/>
        <v>0</v>
      </c>
      <c r="V32" s="58" t="b">
        <f t="shared" si="3"/>
        <v>0</v>
      </c>
      <c r="W32" s="58" t="b">
        <f t="shared" si="4"/>
        <v>0</v>
      </c>
      <c r="X32" s="58" t="b">
        <f t="shared" si="5"/>
        <v>0</v>
      </c>
      <c r="Y32" s="6" t="b">
        <f t="shared" si="6"/>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7"/>
        <v>×</v>
      </c>
      <c r="T33" s="58" t="b">
        <f t="shared" si="1"/>
        <v>0</v>
      </c>
      <c r="U33" s="58" t="b">
        <f t="shared" si="2"/>
        <v>0</v>
      </c>
      <c r="V33" s="58" t="b">
        <f t="shared" si="3"/>
        <v>0</v>
      </c>
      <c r="W33" s="58" t="b">
        <f t="shared" si="4"/>
        <v>0</v>
      </c>
      <c r="X33" s="58" t="b">
        <f t="shared" si="5"/>
        <v>0</v>
      </c>
      <c r="Y33" s="6" t="b">
        <f t="shared" si="6"/>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7"/>
        <v>×</v>
      </c>
      <c r="T34" s="58" t="b">
        <f t="shared" si="1"/>
        <v>0</v>
      </c>
      <c r="U34" s="58" t="b">
        <f t="shared" si="2"/>
        <v>0</v>
      </c>
      <c r="V34" s="58" t="b">
        <f t="shared" si="3"/>
        <v>0</v>
      </c>
      <c r="W34" s="58" t="b">
        <f t="shared" si="4"/>
        <v>0</v>
      </c>
      <c r="X34" s="58" t="b">
        <f t="shared" si="5"/>
        <v>0</v>
      </c>
      <c r="Y34" s="6" t="b">
        <f t="shared" si="6"/>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7"/>
        <v>×</v>
      </c>
      <c r="T35" s="58" t="b">
        <f t="shared" si="1"/>
        <v>0</v>
      </c>
      <c r="U35" s="58" t="b">
        <f t="shared" si="2"/>
        <v>0</v>
      </c>
      <c r="V35" s="58" t="b">
        <f t="shared" si="3"/>
        <v>0</v>
      </c>
      <c r="W35" s="58" t="b">
        <f t="shared" si="4"/>
        <v>0</v>
      </c>
      <c r="X35" s="58" t="b">
        <f t="shared" si="5"/>
        <v>0</v>
      </c>
      <c r="Y35" s="6" t="b">
        <f t="shared" si="6"/>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83" t="str">
        <f t="shared" si="0"/>
        <v xml:space="preserve"> </v>
      </c>
      <c r="R36" s="61" t="str">
        <f t="shared" si="7"/>
        <v>×</v>
      </c>
      <c r="T36" s="58" t="b">
        <f t="shared" si="1"/>
        <v>0</v>
      </c>
      <c r="U36" s="58" t="b">
        <f t="shared" si="2"/>
        <v>0</v>
      </c>
      <c r="V36" s="58" t="b">
        <f t="shared" si="3"/>
        <v>0</v>
      </c>
      <c r="W36" s="58" t="b">
        <f t="shared" si="4"/>
        <v>0</v>
      </c>
      <c r="X36" s="58" t="b">
        <f t="shared" si="5"/>
        <v>0</v>
      </c>
      <c r="Y36" s="6" t="b">
        <f t="shared" si="6"/>
        <v>0</v>
      </c>
    </row>
    <row r="37" spans="1:25" ht="45" customHeight="1" x14ac:dyDescent="0.4">
      <c r="A37" s="8"/>
      <c r="B37" s="7" t="s">
        <v>12</v>
      </c>
      <c r="C37" s="8"/>
      <c r="D37" s="8"/>
      <c r="E37" s="8"/>
      <c r="F37" s="8"/>
      <c r="G37" s="8"/>
      <c r="H37" s="8"/>
      <c r="I37" s="8"/>
      <c r="J37" s="8"/>
      <c r="K37" s="7">
        <f>SUM(K7:K36)</f>
        <v>0</v>
      </c>
      <c r="L37" s="9"/>
      <c r="M37" s="8"/>
      <c r="N37" s="8"/>
      <c r="O37" s="7"/>
      <c r="P37" s="7"/>
      <c r="Q37" s="62"/>
      <c r="R37" s="80"/>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236</v>
      </c>
      <c r="H38" s="10" t="s">
        <v>14</v>
      </c>
    </row>
    <row r="39" spans="1:25" ht="19.5" x14ac:dyDescent="0.4">
      <c r="A39" s="10"/>
    </row>
  </sheetData>
  <sheetProtection sort="0"/>
  <protectedRanges>
    <protectedRange sqref="A6:P6 A16:P36 A13:F13 I13:J13 A7:J12 A14:J15 L7:P15" name="範囲1"/>
    <protectedRange sqref="G13:H13" name="範囲1_1"/>
    <protectedRange sqref="K7:K15" name="範囲1_2"/>
  </protectedRanges>
  <mergeCells count="4">
    <mergeCell ref="F5:L5"/>
    <mergeCell ref="F2:H2"/>
    <mergeCell ref="F3:I3"/>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D457ADB2-4962-425C-8E91-0E66834C1DC9}">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093DA9-AB7E-49D9-A482-93A69EFFF165}">
          <x14:formula1>
            <xm:f>第1年度!$T$40:$T$44</xm:f>
          </x14:formula1>
          <xm:sqref>P7:P36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4B4A-8ED0-4789-8D28-4DEFB3A635A3}">
  <sheetPr>
    <tabColor theme="7" tint="0.79998168889431442"/>
    <pageSetUpPr fitToPage="1"/>
  </sheetPr>
  <dimension ref="A1:Y39"/>
  <sheetViews>
    <sheetView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86" t="s">
        <v>221</v>
      </c>
      <c r="B1" s="186"/>
      <c r="C1" s="186"/>
      <c r="D1" s="186"/>
      <c r="E1" s="186"/>
      <c r="F1" s="1"/>
      <c r="G1" s="1"/>
      <c r="H1" s="1"/>
      <c r="I1" s="1"/>
      <c r="J1" s="1"/>
      <c r="K1" s="1"/>
      <c r="L1" s="1"/>
      <c r="M1" s="1"/>
      <c r="N1" s="1"/>
      <c r="O1" s="2"/>
      <c r="P1" s="1"/>
      <c r="Q1" s="53"/>
      <c r="R1" s="53"/>
    </row>
    <row r="2" spans="1:25" ht="30" customHeight="1" thickBot="1" x14ac:dyDescent="0.45">
      <c r="A2" s="35" t="s">
        <v>74</v>
      </c>
      <c r="B2" s="35"/>
      <c r="C2" s="55">
        <f>第1年度!C2</f>
        <v>0</v>
      </c>
      <c r="D2" s="1" t="s">
        <v>57</v>
      </c>
      <c r="E2" s="1"/>
      <c r="F2" s="185" t="s">
        <v>83</v>
      </c>
      <c r="G2" s="185"/>
      <c r="H2" s="185"/>
      <c r="I2" s="52"/>
      <c r="J2" s="51" t="s">
        <v>73</v>
      </c>
      <c r="K2" s="1"/>
      <c r="L2" s="1"/>
      <c r="M2" s="1"/>
      <c r="N2" s="1"/>
      <c r="O2" s="63" t="s">
        <v>67</v>
      </c>
      <c r="P2" s="1"/>
      <c r="Q2" s="53"/>
      <c r="R2" s="53"/>
    </row>
    <row r="3" spans="1:25" ht="30" customHeight="1" x14ac:dyDescent="0.4">
      <c r="A3" s="35" t="s">
        <v>72</v>
      </c>
      <c r="B3" s="36"/>
      <c r="C3" s="36"/>
      <c r="D3" s="56">
        <f>第1年度!D3</f>
        <v>0</v>
      </c>
      <c r="E3" s="1" t="s">
        <v>58</v>
      </c>
      <c r="F3" s="183"/>
      <c r="G3" s="184"/>
      <c r="H3" s="184"/>
      <c r="I3" s="184"/>
      <c r="J3" s="1"/>
      <c r="K3" s="1"/>
      <c r="L3" s="1"/>
      <c r="M3" s="1"/>
      <c r="N3" s="1"/>
      <c r="O3" s="63" t="s">
        <v>86</v>
      </c>
      <c r="P3" s="48"/>
      <c r="Q3" s="17"/>
      <c r="R3" s="17"/>
    </row>
    <row r="4" spans="1:25" ht="30" customHeight="1" x14ac:dyDescent="0.4">
      <c r="A4" s="35" t="s">
        <v>81</v>
      </c>
      <c r="B4" s="35"/>
      <c r="C4" s="35"/>
      <c r="D4" s="1">
        <f>K37</f>
        <v>0</v>
      </c>
      <c r="E4" s="37" t="s">
        <v>82</v>
      </c>
      <c r="F4" s="1"/>
      <c r="G4" s="1"/>
      <c r="H4" s="1"/>
      <c r="I4" s="1"/>
      <c r="J4" s="1"/>
      <c r="K4" s="1"/>
      <c r="L4" s="1"/>
      <c r="M4" s="1"/>
      <c r="N4" s="1"/>
      <c r="P4" s="5"/>
      <c r="Q4" s="17"/>
      <c r="R4" s="17"/>
    </row>
    <row r="5" spans="1:25" ht="30" customHeight="1" x14ac:dyDescent="0.4">
      <c r="A5" s="3" t="s">
        <v>75</v>
      </c>
      <c r="B5" s="4"/>
      <c r="C5" s="4"/>
      <c r="E5" s="1"/>
      <c r="F5" s="187">
        <f>第1年度!F5</f>
        <v>0</v>
      </c>
      <c r="G5" s="187"/>
      <c r="H5" s="187"/>
      <c r="I5" s="187"/>
      <c r="J5" s="187"/>
      <c r="K5" s="187"/>
      <c r="L5" s="187"/>
      <c r="M5" s="1" t="s">
        <v>57</v>
      </c>
      <c r="N5" s="1"/>
      <c r="O5" s="13"/>
      <c r="P5" s="5"/>
      <c r="Q5" s="17"/>
      <c r="R5" s="17"/>
    </row>
    <row r="6" spans="1:25" ht="45" customHeight="1" x14ac:dyDescent="0.4">
      <c r="A6" s="14" t="s">
        <v>13</v>
      </c>
      <c r="B6" s="11" t="s">
        <v>0</v>
      </c>
      <c r="C6" s="11" t="s">
        <v>1</v>
      </c>
      <c r="D6" s="12" t="s">
        <v>2</v>
      </c>
      <c r="E6" s="14" t="s">
        <v>15</v>
      </c>
      <c r="F6" s="12" t="s">
        <v>61</v>
      </c>
      <c r="G6" s="11" t="s">
        <v>3</v>
      </c>
      <c r="H6" s="11" t="s">
        <v>4</v>
      </c>
      <c r="I6" s="11" t="s">
        <v>5</v>
      </c>
      <c r="J6" s="11" t="s">
        <v>6</v>
      </c>
      <c r="K6" s="11" t="s">
        <v>7</v>
      </c>
      <c r="L6" s="11" t="s">
        <v>8</v>
      </c>
      <c r="M6" s="15" t="s">
        <v>9</v>
      </c>
      <c r="N6" s="12" t="s">
        <v>10</v>
      </c>
      <c r="O6" s="15" t="s">
        <v>11</v>
      </c>
      <c r="P6" s="15" t="s">
        <v>16</v>
      </c>
      <c r="Q6" s="59" t="s">
        <v>60</v>
      </c>
      <c r="R6" s="59" t="s">
        <v>85</v>
      </c>
      <c r="T6" t="s">
        <v>33</v>
      </c>
      <c r="U6" t="s">
        <v>34</v>
      </c>
      <c r="V6" t="s">
        <v>35</v>
      </c>
      <c r="W6" t="s">
        <v>36</v>
      </c>
      <c r="X6" t="s">
        <v>37</v>
      </c>
      <c r="Y6" t="s">
        <v>56</v>
      </c>
    </row>
    <row r="7" spans="1:25" s="6" customFormat="1" ht="62.25" customHeight="1" x14ac:dyDescent="0.4">
      <c r="A7" s="75">
        <v>1</v>
      </c>
      <c r="B7" s="67"/>
      <c r="C7" s="67"/>
      <c r="D7" s="67"/>
      <c r="E7" s="67"/>
      <c r="F7" s="67"/>
      <c r="G7" s="68"/>
      <c r="H7" s="68"/>
      <c r="I7" s="67"/>
      <c r="J7" s="67"/>
      <c r="K7" s="67"/>
      <c r="L7" s="69"/>
      <c r="M7" s="67"/>
      <c r="N7" s="67"/>
      <c r="O7" s="6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IF(AND(H7&gt;=DATEVALUE("2021/12/1"),H7&lt;=DATEVALUE("2022/11/30")),"","×")</f>
        <v>×</v>
      </c>
      <c r="T7" s="58" t="b">
        <f>IF(COUNTIF(P7,"*①*"),K7)</f>
        <v>0</v>
      </c>
      <c r="U7" s="58" t="b">
        <f>IF(COUNTIF(P7,"*②*"),K7)</f>
        <v>0</v>
      </c>
      <c r="V7" s="58" t="b">
        <f>IF(COUNTIF(P7,"*③*"),K7)</f>
        <v>0</v>
      </c>
      <c r="W7" s="58" t="b">
        <f>IF(COUNTIF(P7,"*④*"),K7)</f>
        <v>0</v>
      </c>
      <c r="X7" s="58" t="b">
        <f>IF(COUNTIF(P7,"*⑤*"),K7)</f>
        <v>0</v>
      </c>
      <c r="Y7" s="6" t="b">
        <f>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1">IF(AND(H8&gt;=DATEVALUE("2021/12/1"),H8&lt;=DATEVALUE("2022/11/30")),"","×")</f>
        <v>×</v>
      </c>
      <c r="T8" s="58" t="b">
        <f t="shared" ref="T8:T36" si="2">IF(COUNTIF(P8,"*①*"),K8)</f>
        <v>0</v>
      </c>
      <c r="U8" s="58" t="b">
        <f t="shared" ref="U8:U36" si="3">IF(COUNTIF(P8,"*②*"),K8)</f>
        <v>0</v>
      </c>
      <c r="V8" s="58" t="b">
        <f t="shared" ref="V8:V36" si="4">IF(COUNTIF(P8,"*③*"),K8)</f>
        <v>0</v>
      </c>
      <c r="W8" s="58" t="b">
        <f t="shared" ref="W8:W36" si="5">IF(COUNTIF(P8,"*④*"),K8)</f>
        <v>0</v>
      </c>
      <c r="X8" s="58" t="b">
        <f t="shared" ref="X8:X36" si="6">IF(COUNTIF(P8,"*⑤*"),K8)</f>
        <v>0</v>
      </c>
      <c r="Y8" s="6" t="b">
        <f t="shared" ref="Y8:Y36" si="7">IF(COUNTIF(O8,"*土壌汚染*"),K8)</f>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1"/>
        <v>×</v>
      </c>
      <c r="T9" s="58" t="b">
        <f t="shared" si="2"/>
        <v>0</v>
      </c>
      <c r="U9" s="58" t="b">
        <f t="shared" si="3"/>
        <v>0</v>
      </c>
      <c r="V9" s="58" t="b">
        <f t="shared" si="4"/>
        <v>0</v>
      </c>
      <c r="W9" s="58" t="b">
        <f t="shared" si="5"/>
        <v>0</v>
      </c>
      <c r="X9" s="58" t="b">
        <f t="shared" si="6"/>
        <v>0</v>
      </c>
      <c r="Y9" s="6" t="b">
        <f t="shared" si="7"/>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1"/>
        <v>×</v>
      </c>
      <c r="T10" s="58" t="b">
        <f t="shared" si="2"/>
        <v>0</v>
      </c>
      <c r="U10" s="58" t="b">
        <f t="shared" si="3"/>
        <v>0</v>
      </c>
      <c r="V10" s="58" t="b">
        <f t="shared" si="4"/>
        <v>0</v>
      </c>
      <c r="W10" s="58" t="b">
        <f t="shared" si="5"/>
        <v>0</v>
      </c>
      <c r="X10" s="58" t="b">
        <f t="shared" si="6"/>
        <v>0</v>
      </c>
      <c r="Y10" s="6" t="b">
        <f t="shared" si="7"/>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1"/>
        <v>×</v>
      </c>
      <c r="T11" s="58" t="b">
        <f t="shared" si="2"/>
        <v>0</v>
      </c>
      <c r="U11" s="58" t="b">
        <f t="shared" si="3"/>
        <v>0</v>
      </c>
      <c r="V11" s="58" t="b">
        <f t="shared" si="4"/>
        <v>0</v>
      </c>
      <c r="W11" s="58" t="b">
        <f t="shared" si="5"/>
        <v>0</v>
      </c>
      <c r="X11" s="58" t="b">
        <f t="shared" si="6"/>
        <v>0</v>
      </c>
      <c r="Y11" s="6" t="b">
        <f t="shared" si="7"/>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1"/>
        <v>×</v>
      </c>
      <c r="T12" s="58" t="b">
        <f t="shared" si="2"/>
        <v>0</v>
      </c>
      <c r="U12" s="58" t="b">
        <f t="shared" si="3"/>
        <v>0</v>
      </c>
      <c r="V12" s="58" t="b">
        <f t="shared" si="4"/>
        <v>0</v>
      </c>
      <c r="W12" s="58" t="b">
        <f t="shared" si="5"/>
        <v>0</v>
      </c>
      <c r="X12" s="58" t="b">
        <f t="shared" si="6"/>
        <v>0</v>
      </c>
      <c r="Y12" s="6" t="b">
        <f t="shared" si="7"/>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1"/>
        <v>×</v>
      </c>
      <c r="T13" s="58" t="b">
        <f t="shared" si="2"/>
        <v>0</v>
      </c>
      <c r="U13" s="58" t="b">
        <f t="shared" si="3"/>
        <v>0</v>
      </c>
      <c r="V13" s="58" t="b">
        <f t="shared" si="4"/>
        <v>0</v>
      </c>
      <c r="W13" s="58" t="b">
        <f t="shared" si="5"/>
        <v>0</v>
      </c>
      <c r="X13" s="58" t="b">
        <f t="shared" si="6"/>
        <v>0</v>
      </c>
      <c r="Y13" s="6" t="b">
        <f t="shared" si="7"/>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1"/>
        <v>×</v>
      </c>
      <c r="T14" s="58" t="b">
        <f t="shared" si="2"/>
        <v>0</v>
      </c>
      <c r="U14" s="58" t="b">
        <f t="shared" si="3"/>
        <v>0</v>
      </c>
      <c r="V14" s="58" t="b">
        <f t="shared" si="4"/>
        <v>0</v>
      </c>
      <c r="W14" s="58" t="b">
        <f t="shared" si="5"/>
        <v>0</v>
      </c>
      <c r="X14" s="58" t="b">
        <f t="shared" si="6"/>
        <v>0</v>
      </c>
      <c r="Y14" s="6" t="b">
        <f t="shared" si="7"/>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1"/>
        <v>×</v>
      </c>
      <c r="T15" s="58" t="b">
        <f t="shared" si="2"/>
        <v>0</v>
      </c>
      <c r="U15" s="58" t="b">
        <f t="shared" si="3"/>
        <v>0</v>
      </c>
      <c r="V15" s="58" t="b">
        <f t="shared" si="4"/>
        <v>0</v>
      </c>
      <c r="W15" s="58" t="b">
        <f t="shared" si="5"/>
        <v>0</v>
      </c>
      <c r="X15" s="58" t="b">
        <f t="shared" si="6"/>
        <v>0</v>
      </c>
      <c r="Y15" s="6" t="b">
        <f t="shared" si="7"/>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1"/>
        <v>×</v>
      </c>
      <c r="T16" s="58" t="b">
        <f t="shared" si="2"/>
        <v>0</v>
      </c>
      <c r="U16" s="58" t="b">
        <f t="shared" si="3"/>
        <v>0</v>
      </c>
      <c r="V16" s="58" t="b">
        <f t="shared" si="4"/>
        <v>0</v>
      </c>
      <c r="W16" s="58" t="b">
        <f t="shared" si="5"/>
        <v>0</v>
      </c>
      <c r="X16" s="58" t="b">
        <f t="shared" si="6"/>
        <v>0</v>
      </c>
      <c r="Y16" s="6" t="b">
        <f t="shared" si="7"/>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1"/>
        <v>×</v>
      </c>
      <c r="T17" s="58" t="b">
        <f t="shared" si="2"/>
        <v>0</v>
      </c>
      <c r="U17" s="58" t="b">
        <f t="shared" si="3"/>
        <v>0</v>
      </c>
      <c r="V17" s="58" t="b">
        <f t="shared" si="4"/>
        <v>0</v>
      </c>
      <c r="W17" s="58" t="b">
        <f t="shared" si="5"/>
        <v>0</v>
      </c>
      <c r="X17" s="58" t="b">
        <f t="shared" si="6"/>
        <v>0</v>
      </c>
      <c r="Y17" s="6" t="b">
        <f t="shared" si="7"/>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1"/>
        <v>×</v>
      </c>
      <c r="T18" s="58" t="b">
        <f t="shared" si="2"/>
        <v>0</v>
      </c>
      <c r="U18" s="58" t="b">
        <f t="shared" si="3"/>
        <v>0</v>
      </c>
      <c r="V18" s="58" t="b">
        <f t="shared" si="4"/>
        <v>0</v>
      </c>
      <c r="W18" s="58" t="b">
        <f t="shared" si="5"/>
        <v>0</v>
      </c>
      <c r="X18" s="58" t="b">
        <f t="shared" si="6"/>
        <v>0</v>
      </c>
      <c r="Y18" s="6" t="b">
        <f t="shared" si="7"/>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1"/>
        <v>×</v>
      </c>
      <c r="T19" s="58" t="b">
        <f t="shared" si="2"/>
        <v>0</v>
      </c>
      <c r="U19" s="58" t="b">
        <f t="shared" si="3"/>
        <v>0</v>
      </c>
      <c r="V19" s="58" t="b">
        <f t="shared" si="4"/>
        <v>0</v>
      </c>
      <c r="W19" s="58" t="b">
        <f t="shared" si="5"/>
        <v>0</v>
      </c>
      <c r="X19" s="58" t="b">
        <f t="shared" si="6"/>
        <v>0</v>
      </c>
      <c r="Y19" s="6" t="b">
        <f t="shared" si="7"/>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1"/>
        <v>×</v>
      </c>
      <c r="T20" s="58" t="b">
        <f t="shared" si="2"/>
        <v>0</v>
      </c>
      <c r="U20" s="58" t="b">
        <f t="shared" si="3"/>
        <v>0</v>
      </c>
      <c r="V20" s="58" t="b">
        <f t="shared" si="4"/>
        <v>0</v>
      </c>
      <c r="W20" s="58" t="b">
        <f t="shared" si="5"/>
        <v>0</v>
      </c>
      <c r="X20" s="58" t="b">
        <f t="shared" si="6"/>
        <v>0</v>
      </c>
      <c r="Y20" s="6" t="b">
        <f t="shared" si="7"/>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1"/>
        <v>×</v>
      </c>
      <c r="T21" s="58" t="b">
        <f t="shared" si="2"/>
        <v>0</v>
      </c>
      <c r="U21" s="58" t="b">
        <f t="shared" si="3"/>
        <v>0</v>
      </c>
      <c r="V21" s="58" t="b">
        <f t="shared" si="4"/>
        <v>0</v>
      </c>
      <c r="W21" s="58" t="b">
        <f t="shared" si="5"/>
        <v>0</v>
      </c>
      <c r="X21" s="58" t="b">
        <f t="shared" si="6"/>
        <v>0</v>
      </c>
      <c r="Y21" s="6" t="b">
        <f t="shared" si="7"/>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1"/>
        <v>×</v>
      </c>
      <c r="T22" s="58" t="b">
        <f t="shared" si="2"/>
        <v>0</v>
      </c>
      <c r="U22" s="58" t="b">
        <f t="shared" si="3"/>
        <v>0</v>
      </c>
      <c r="V22" s="58" t="b">
        <f t="shared" si="4"/>
        <v>0</v>
      </c>
      <c r="W22" s="58" t="b">
        <f t="shared" si="5"/>
        <v>0</v>
      </c>
      <c r="X22" s="58" t="b">
        <f t="shared" si="6"/>
        <v>0</v>
      </c>
      <c r="Y22" s="6" t="b">
        <f t="shared" si="7"/>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1"/>
        <v>×</v>
      </c>
      <c r="T23" s="58" t="b">
        <f t="shared" si="2"/>
        <v>0</v>
      </c>
      <c r="U23" s="58" t="b">
        <f t="shared" si="3"/>
        <v>0</v>
      </c>
      <c r="V23" s="58" t="b">
        <f t="shared" si="4"/>
        <v>0</v>
      </c>
      <c r="W23" s="58" t="b">
        <f t="shared" si="5"/>
        <v>0</v>
      </c>
      <c r="X23" s="58" t="b">
        <f t="shared" si="6"/>
        <v>0</v>
      </c>
      <c r="Y23" s="6" t="b">
        <f t="shared" si="7"/>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1"/>
        <v>×</v>
      </c>
      <c r="T24" s="58" t="b">
        <f t="shared" si="2"/>
        <v>0</v>
      </c>
      <c r="U24" s="58" t="b">
        <f t="shared" si="3"/>
        <v>0</v>
      </c>
      <c r="V24" s="58" t="b">
        <f t="shared" si="4"/>
        <v>0</v>
      </c>
      <c r="W24" s="58" t="b">
        <f t="shared" si="5"/>
        <v>0</v>
      </c>
      <c r="X24" s="58" t="b">
        <f t="shared" si="6"/>
        <v>0</v>
      </c>
      <c r="Y24" s="6" t="b">
        <f t="shared" si="7"/>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1"/>
        <v>×</v>
      </c>
      <c r="T25" s="58" t="b">
        <f t="shared" si="2"/>
        <v>0</v>
      </c>
      <c r="U25" s="58" t="b">
        <f t="shared" si="3"/>
        <v>0</v>
      </c>
      <c r="V25" s="58" t="b">
        <f t="shared" si="4"/>
        <v>0</v>
      </c>
      <c r="W25" s="58" t="b">
        <f t="shared" si="5"/>
        <v>0</v>
      </c>
      <c r="X25" s="58" t="b">
        <f t="shared" si="6"/>
        <v>0</v>
      </c>
      <c r="Y25" s="6" t="b">
        <f t="shared" si="7"/>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1"/>
        <v>×</v>
      </c>
      <c r="T26" s="58" t="b">
        <f t="shared" si="2"/>
        <v>0</v>
      </c>
      <c r="U26" s="58" t="b">
        <f t="shared" si="3"/>
        <v>0</v>
      </c>
      <c r="V26" s="58" t="b">
        <f t="shared" si="4"/>
        <v>0</v>
      </c>
      <c r="W26" s="58" t="b">
        <f t="shared" si="5"/>
        <v>0</v>
      </c>
      <c r="X26" s="58" t="b">
        <f t="shared" si="6"/>
        <v>0</v>
      </c>
      <c r="Y26" s="6" t="b">
        <f t="shared" si="7"/>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1"/>
        <v>×</v>
      </c>
      <c r="T27" s="58" t="b">
        <f t="shared" si="2"/>
        <v>0</v>
      </c>
      <c r="U27" s="58" t="b">
        <f t="shared" si="3"/>
        <v>0</v>
      </c>
      <c r="V27" s="58" t="b">
        <f t="shared" si="4"/>
        <v>0</v>
      </c>
      <c r="W27" s="58" t="b">
        <f t="shared" si="5"/>
        <v>0</v>
      </c>
      <c r="X27" s="58" t="b">
        <f t="shared" si="6"/>
        <v>0</v>
      </c>
      <c r="Y27" s="6" t="b">
        <f t="shared" si="7"/>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1"/>
        <v>×</v>
      </c>
      <c r="T28" s="58" t="b">
        <f t="shared" si="2"/>
        <v>0</v>
      </c>
      <c r="U28" s="58" t="b">
        <f t="shared" si="3"/>
        <v>0</v>
      </c>
      <c r="V28" s="58" t="b">
        <f t="shared" si="4"/>
        <v>0</v>
      </c>
      <c r="W28" s="58" t="b">
        <f t="shared" si="5"/>
        <v>0</v>
      </c>
      <c r="X28" s="58" t="b">
        <f t="shared" si="6"/>
        <v>0</v>
      </c>
      <c r="Y28" s="6" t="b">
        <f t="shared" si="7"/>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1"/>
        <v>×</v>
      </c>
      <c r="T29" s="58" t="b">
        <f t="shared" si="2"/>
        <v>0</v>
      </c>
      <c r="U29" s="58" t="b">
        <f t="shared" si="3"/>
        <v>0</v>
      </c>
      <c r="V29" s="58" t="b">
        <f t="shared" si="4"/>
        <v>0</v>
      </c>
      <c r="W29" s="58" t="b">
        <f t="shared" si="5"/>
        <v>0</v>
      </c>
      <c r="X29" s="58" t="b">
        <f t="shared" si="6"/>
        <v>0</v>
      </c>
      <c r="Y29" s="6" t="b">
        <f t="shared" si="7"/>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1"/>
        <v>×</v>
      </c>
      <c r="T30" s="58" t="b">
        <f t="shared" si="2"/>
        <v>0</v>
      </c>
      <c r="U30" s="58" t="b">
        <f t="shared" si="3"/>
        <v>0</v>
      </c>
      <c r="V30" s="58" t="b">
        <f t="shared" si="4"/>
        <v>0</v>
      </c>
      <c r="W30" s="58" t="b">
        <f t="shared" si="5"/>
        <v>0</v>
      </c>
      <c r="X30" s="58" t="b">
        <f t="shared" si="6"/>
        <v>0</v>
      </c>
      <c r="Y30" s="6" t="b">
        <f t="shared" si="7"/>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1"/>
        <v>×</v>
      </c>
      <c r="T31" s="58" t="b">
        <f t="shared" si="2"/>
        <v>0</v>
      </c>
      <c r="U31" s="58" t="b">
        <f t="shared" si="3"/>
        <v>0</v>
      </c>
      <c r="V31" s="58" t="b">
        <f t="shared" si="4"/>
        <v>0</v>
      </c>
      <c r="W31" s="58" t="b">
        <f t="shared" si="5"/>
        <v>0</v>
      </c>
      <c r="X31" s="58" t="b">
        <f t="shared" si="6"/>
        <v>0</v>
      </c>
      <c r="Y31" s="6" t="b">
        <f t="shared" si="7"/>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1"/>
        <v>×</v>
      </c>
      <c r="T32" s="58" t="b">
        <f t="shared" si="2"/>
        <v>0</v>
      </c>
      <c r="U32" s="58" t="b">
        <f t="shared" si="3"/>
        <v>0</v>
      </c>
      <c r="V32" s="58" t="b">
        <f t="shared" si="4"/>
        <v>0</v>
      </c>
      <c r="W32" s="58" t="b">
        <f t="shared" si="5"/>
        <v>0</v>
      </c>
      <c r="X32" s="58" t="b">
        <f t="shared" si="6"/>
        <v>0</v>
      </c>
      <c r="Y32" s="6" t="b">
        <f t="shared" si="7"/>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1"/>
        <v>×</v>
      </c>
      <c r="T33" s="58" t="b">
        <f t="shared" si="2"/>
        <v>0</v>
      </c>
      <c r="U33" s="58" t="b">
        <f t="shared" si="3"/>
        <v>0</v>
      </c>
      <c r="V33" s="58" t="b">
        <f t="shared" si="4"/>
        <v>0</v>
      </c>
      <c r="W33" s="58" t="b">
        <f t="shared" si="5"/>
        <v>0</v>
      </c>
      <c r="X33" s="58" t="b">
        <f t="shared" si="6"/>
        <v>0</v>
      </c>
      <c r="Y33" s="6" t="b">
        <f t="shared" si="7"/>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1"/>
        <v>×</v>
      </c>
      <c r="T34" s="58" t="b">
        <f t="shared" si="2"/>
        <v>0</v>
      </c>
      <c r="U34" s="58" t="b">
        <f t="shared" si="3"/>
        <v>0</v>
      </c>
      <c r="V34" s="58" t="b">
        <f t="shared" si="4"/>
        <v>0</v>
      </c>
      <c r="W34" s="58" t="b">
        <f t="shared" si="5"/>
        <v>0</v>
      </c>
      <c r="X34" s="58" t="b">
        <f t="shared" si="6"/>
        <v>0</v>
      </c>
      <c r="Y34" s="6" t="b">
        <f t="shared" si="7"/>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1"/>
        <v>×</v>
      </c>
      <c r="T35" s="58" t="b">
        <f t="shared" si="2"/>
        <v>0</v>
      </c>
      <c r="U35" s="58" t="b">
        <f t="shared" si="3"/>
        <v>0</v>
      </c>
      <c r="V35" s="58" t="b">
        <f t="shared" si="4"/>
        <v>0</v>
      </c>
      <c r="W35" s="58" t="b">
        <f t="shared" si="5"/>
        <v>0</v>
      </c>
      <c r="X35" s="58" t="b">
        <f t="shared" si="6"/>
        <v>0</v>
      </c>
      <c r="Y35" s="6" t="b">
        <f t="shared" si="7"/>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83" t="str">
        <f t="shared" si="0"/>
        <v xml:space="preserve"> </v>
      </c>
      <c r="R36" s="61" t="str">
        <f t="shared" si="1"/>
        <v>×</v>
      </c>
      <c r="T36" s="58" t="b">
        <f t="shared" si="2"/>
        <v>0</v>
      </c>
      <c r="U36" s="58" t="b">
        <f t="shared" si="3"/>
        <v>0</v>
      </c>
      <c r="V36" s="58" t="b">
        <f t="shared" si="4"/>
        <v>0</v>
      </c>
      <c r="W36" s="58" t="b">
        <f t="shared" si="5"/>
        <v>0</v>
      </c>
      <c r="X36" s="58"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7"/>
      <c r="R37" s="81"/>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236</v>
      </c>
      <c r="H38" s="10" t="s">
        <v>14</v>
      </c>
    </row>
    <row r="39" spans="1:25" ht="19.5" x14ac:dyDescent="0.4">
      <c r="A39" s="10"/>
    </row>
  </sheetData>
  <sheetProtection formatCells="0" formatColumns="0" formatRows="0" insertRows="0" sort="0" autoFilter="0"/>
  <protectedRanges>
    <protectedRange sqref="A6:P6 A16:P36 A7:J15 L7:P15" name="範囲1"/>
    <protectedRange sqref="K7:K15" name="範囲1_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2815FBAA-B61D-48A0-96D3-B79D141E752A}">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B5F167-38E7-4FA6-B76C-1D3CA4932364}">
          <x14:formula1>
            <xm:f>第1年度!$T$40:$T$44</xm:f>
          </x14:formula1>
          <xm:sqref>P7:P36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65D7-D45B-45E3-B6A3-B5084848FBA5}">
  <sheetPr>
    <tabColor theme="7" tint="0.79998168889431442"/>
    <pageSetUpPr fitToPage="1"/>
  </sheetPr>
  <dimension ref="A1:Y39"/>
  <sheetViews>
    <sheetView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86" t="s">
        <v>222</v>
      </c>
      <c r="B1" s="186"/>
      <c r="C1" s="186"/>
      <c r="D1" s="186"/>
      <c r="E1" s="186"/>
      <c r="F1" s="1"/>
      <c r="G1" s="1"/>
      <c r="H1" s="1"/>
      <c r="I1" s="1"/>
      <c r="J1" s="1"/>
      <c r="K1" s="1"/>
      <c r="L1" s="1"/>
      <c r="M1" s="1"/>
      <c r="N1" s="1"/>
      <c r="O1" s="2"/>
      <c r="P1" s="1"/>
      <c r="Q1" s="53"/>
      <c r="R1" s="53"/>
    </row>
    <row r="2" spans="1:25" ht="30" customHeight="1" thickBot="1" x14ac:dyDescent="0.45">
      <c r="A2" s="35" t="s">
        <v>74</v>
      </c>
      <c r="B2" s="35"/>
      <c r="C2" s="55">
        <f>第1年度!C2</f>
        <v>0</v>
      </c>
      <c r="D2" s="1" t="s">
        <v>57</v>
      </c>
      <c r="E2" s="1"/>
      <c r="F2" s="185" t="s">
        <v>83</v>
      </c>
      <c r="G2" s="185"/>
      <c r="H2" s="185"/>
      <c r="I2" s="52"/>
      <c r="J2" s="51" t="s">
        <v>73</v>
      </c>
      <c r="K2" s="1"/>
      <c r="L2" s="1"/>
      <c r="M2" s="1"/>
      <c r="N2" s="1"/>
      <c r="O2" s="63" t="s">
        <v>67</v>
      </c>
      <c r="P2" s="1"/>
      <c r="Q2" s="53"/>
      <c r="R2" s="53"/>
    </row>
    <row r="3" spans="1:25" ht="30" customHeight="1" x14ac:dyDescent="0.4">
      <c r="A3" s="35" t="s">
        <v>72</v>
      </c>
      <c r="B3" s="36"/>
      <c r="C3" s="36"/>
      <c r="D3" s="56">
        <f>第1年度!D3</f>
        <v>0</v>
      </c>
      <c r="E3" s="1" t="s">
        <v>58</v>
      </c>
      <c r="F3" s="183"/>
      <c r="G3" s="184"/>
      <c r="H3" s="184"/>
      <c r="I3" s="184"/>
      <c r="J3" s="1"/>
      <c r="K3" s="1"/>
      <c r="L3" s="1"/>
      <c r="M3" s="1"/>
      <c r="N3" s="1"/>
      <c r="O3" s="63" t="s">
        <v>86</v>
      </c>
      <c r="P3" s="48"/>
      <c r="Q3" s="17"/>
      <c r="R3" s="17"/>
    </row>
    <row r="4" spans="1:25" ht="30" customHeight="1" x14ac:dyDescent="0.4">
      <c r="A4" s="35" t="s">
        <v>81</v>
      </c>
      <c r="B4" s="35"/>
      <c r="C4" s="35"/>
      <c r="D4" s="1">
        <f>K37</f>
        <v>0</v>
      </c>
      <c r="E4" s="37" t="s">
        <v>82</v>
      </c>
      <c r="F4" s="1"/>
      <c r="G4" s="1"/>
      <c r="H4" s="1"/>
      <c r="I4" s="1"/>
      <c r="J4" s="1"/>
      <c r="K4" s="1"/>
      <c r="L4" s="1"/>
      <c r="M4" s="1"/>
      <c r="N4" s="1"/>
      <c r="P4" s="5"/>
      <c r="Q4" s="17"/>
      <c r="R4" s="17"/>
    </row>
    <row r="5" spans="1:25" ht="30" customHeight="1" x14ac:dyDescent="0.4">
      <c r="A5" s="3" t="s">
        <v>75</v>
      </c>
      <c r="B5" s="4"/>
      <c r="C5" s="4"/>
      <c r="E5" s="1"/>
      <c r="F5" s="187">
        <f>第1年度!F5</f>
        <v>0</v>
      </c>
      <c r="G5" s="187"/>
      <c r="H5" s="187"/>
      <c r="I5" s="187"/>
      <c r="J5" s="187"/>
      <c r="K5" s="187"/>
      <c r="L5" s="187"/>
      <c r="M5" s="1" t="s">
        <v>57</v>
      </c>
      <c r="N5" s="1"/>
      <c r="O5" s="13"/>
      <c r="P5" s="5"/>
      <c r="Q5" s="17"/>
      <c r="R5" s="17"/>
    </row>
    <row r="6" spans="1:25" ht="45" customHeight="1" x14ac:dyDescent="0.4">
      <c r="A6" s="14" t="s">
        <v>13</v>
      </c>
      <c r="B6" s="11" t="s">
        <v>0</v>
      </c>
      <c r="C6" s="11" t="s">
        <v>1</v>
      </c>
      <c r="D6" s="12" t="s">
        <v>2</v>
      </c>
      <c r="E6" s="14" t="s">
        <v>15</v>
      </c>
      <c r="F6" s="12" t="s">
        <v>61</v>
      </c>
      <c r="G6" s="11" t="s">
        <v>3</v>
      </c>
      <c r="H6" s="11" t="s">
        <v>4</v>
      </c>
      <c r="I6" s="11" t="s">
        <v>5</v>
      </c>
      <c r="J6" s="11" t="s">
        <v>6</v>
      </c>
      <c r="K6" s="11" t="s">
        <v>7</v>
      </c>
      <c r="L6" s="11" t="s">
        <v>8</v>
      </c>
      <c r="M6" s="15" t="s">
        <v>9</v>
      </c>
      <c r="N6" s="12" t="s">
        <v>10</v>
      </c>
      <c r="O6" s="15" t="s">
        <v>11</v>
      </c>
      <c r="P6" s="15" t="s">
        <v>16</v>
      </c>
      <c r="Q6" s="59" t="s">
        <v>60</v>
      </c>
      <c r="R6" s="59" t="s">
        <v>85</v>
      </c>
      <c r="T6" t="s">
        <v>33</v>
      </c>
      <c r="U6" t="s">
        <v>34</v>
      </c>
      <c r="V6" t="s">
        <v>35</v>
      </c>
      <c r="W6" t="s">
        <v>36</v>
      </c>
      <c r="X6" t="s">
        <v>37</v>
      </c>
      <c r="Y6" t="s">
        <v>56</v>
      </c>
    </row>
    <row r="7" spans="1:25" s="6" customFormat="1" ht="62.25" customHeight="1" x14ac:dyDescent="0.4">
      <c r="A7" s="75">
        <v>1</v>
      </c>
      <c r="B7" s="67"/>
      <c r="C7" s="67"/>
      <c r="D7" s="67"/>
      <c r="E7" s="67"/>
      <c r="F7" s="67"/>
      <c r="G7" s="68"/>
      <c r="H7" s="68"/>
      <c r="I7" s="67"/>
      <c r="J7" s="67"/>
      <c r="K7" s="67"/>
      <c r="L7" s="69"/>
      <c r="M7" s="67"/>
      <c r="N7" s="67"/>
      <c r="O7" s="6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IF(AND(H7&gt;=DATEVALUE("2022/12/1"),H7&lt;=DATEVALUE("2023/11/30")),"","×")</f>
        <v>×</v>
      </c>
      <c r="T7" s="58" t="b">
        <f>IF(COUNTIF(P7,"*①*"),K7)</f>
        <v>0</v>
      </c>
      <c r="U7" s="58" t="b">
        <f>IF(COUNTIF(P7,"*②*"),K7)</f>
        <v>0</v>
      </c>
      <c r="V7" s="58" t="b">
        <f>IF(COUNTIF(P7,"*③*"),K7)</f>
        <v>0</v>
      </c>
      <c r="W7" s="58" t="b">
        <f>IF(COUNTIF(P7,"*④*"),K7)</f>
        <v>0</v>
      </c>
      <c r="X7" s="58" t="b">
        <f>IF(COUNTIF(P7,"*⑤*"),K7)</f>
        <v>0</v>
      </c>
      <c r="Y7" s="6" t="b">
        <f>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ref="Q8:Q35"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1">IF(AND(H8&gt;=DATEVALUE("2022/12/1"),H8&lt;=DATEVALUE("2023/11/30")),"","×")</f>
        <v>×</v>
      </c>
      <c r="T8" s="58" t="b">
        <f t="shared" ref="T8:T36" si="2">IF(COUNTIF(P8,"*①*"),K8)</f>
        <v>0</v>
      </c>
      <c r="U8" s="58" t="b">
        <f t="shared" ref="U8:U36" si="3">IF(COUNTIF(P8,"*②*"),K8)</f>
        <v>0</v>
      </c>
      <c r="V8" s="58" t="b">
        <f t="shared" ref="V8:V36" si="4">IF(COUNTIF(P8,"*③*"),K8)</f>
        <v>0</v>
      </c>
      <c r="W8" s="58" t="b">
        <f t="shared" ref="W8:W36" si="5">IF(COUNTIF(P8,"*④*"),K8)</f>
        <v>0</v>
      </c>
      <c r="X8" s="58" t="b">
        <f t="shared" ref="X8:X36" si="6">IF(COUNTIF(P8,"*⑤*"),K8)</f>
        <v>0</v>
      </c>
      <c r="Y8" s="6" t="b">
        <f t="shared" ref="Y8:Y36" si="7">IF(COUNTIF(O8,"*土壌汚染*"),K8)</f>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1"/>
        <v>×</v>
      </c>
      <c r="T9" s="58" t="b">
        <f t="shared" si="2"/>
        <v>0</v>
      </c>
      <c r="U9" s="58" t="b">
        <f t="shared" si="3"/>
        <v>0</v>
      </c>
      <c r="V9" s="58" t="b">
        <f t="shared" si="4"/>
        <v>0</v>
      </c>
      <c r="W9" s="58" t="b">
        <f t="shared" si="5"/>
        <v>0</v>
      </c>
      <c r="X9" s="58" t="b">
        <f t="shared" si="6"/>
        <v>0</v>
      </c>
      <c r="Y9" s="6" t="b">
        <f t="shared" si="7"/>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1"/>
        <v>×</v>
      </c>
      <c r="T10" s="58" t="b">
        <f t="shared" si="2"/>
        <v>0</v>
      </c>
      <c r="U10" s="58" t="b">
        <f t="shared" si="3"/>
        <v>0</v>
      </c>
      <c r="V10" s="58" t="b">
        <f t="shared" si="4"/>
        <v>0</v>
      </c>
      <c r="W10" s="58" t="b">
        <f t="shared" si="5"/>
        <v>0</v>
      </c>
      <c r="X10" s="58" t="b">
        <f t="shared" si="6"/>
        <v>0</v>
      </c>
      <c r="Y10" s="6" t="b">
        <f t="shared" si="7"/>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1"/>
        <v>×</v>
      </c>
      <c r="T11" s="58" t="b">
        <f t="shared" si="2"/>
        <v>0</v>
      </c>
      <c r="U11" s="58" t="b">
        <f t="shared" si="3"/>
        <v>0</v>
      </c>
      <c r="V11" s="58" t="b">
        <f t="shared" si="4"/>
        <v>0</v>
      </c>
      <c r="W11" s="58" t="b">
        <f t="shared" si="5"/>
        <v>0</v>
      </c>
      <c r="X11" s="58" t="b">
        <f t="shared" si="6"/>
        <v>0</v>
      </c>
      <c r="Y11" s="6" t="b">
        <f t="shared" si="7"/>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1"/>
        <v>×</v>
      </c>
      <c r="T12" s="58" t="b">
        <f t="shared" si="2"/>
        <v>0</v>
      </c>
      <c r="U12" s="58" t="b">
        <f t="shared" si="3"/>
        <v>0</v>
      </c>
      <c r="V12" s="58" t="b">
        <f t="shared" si="4"/>
        <v>0</v>
      </c>
      <c r="W12" s="58" t="b">
        <f t="shared" si="5"/>
        <v>0</v>
      </c>
      <c r="X12" s="58" t="b">
        <f t="shared" si="6"/>
        <v>0</v>
      </c>
      <c r="Y12" s="6" t="b">
        <f t="shared" si="7"/>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1"/>
        <v>×</v>
      </c>
      <c r="T13" s="58" t="b">
        <f t="shared" si="2"/>
        <v>0</v>
      </c>
      <c r="U13" s="58" t="b">
        <f t="shared" si="3"/>
        <v>0</v>
      </c>
      <c r="V13" s="58" t="b">
        <f t="shared" si="4"/>
        <v>0</v>
      </c>
      <c r="W13" s="58" t="b">
        <f t="shared" si="5"/>
        <v>0</v>
      </c>
      <c r="X13" s="58" t="b">
        <f t="shared" si="6"/>
        <v>0</v>
      </c>
      <c r="Y13" s="6" t="b">
        <f t="shared" si="7"/>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1"/>
        <v>×</v>
      </c>
      <c r="T14" s="58" t="b">
        <f t="shared" si="2"/>
        <v>0</v>
      </c>
      <c r="U14" s="58" t="b">
        <f t="shared" si="3"/>
        <v>0</v>
      </c>
      <c r="V14" s="58" t="b">
        <f t="shared" si="4"/>
        <v>0</v>
      </c>
      <c r="W14" s="58" t="b">
        <f t="shared" si="5"/>
        <v>0</v>
      </c>
      <c r="X14" s="58" t="b">
        <f t="shared" si="6"/>
        <v>0</v>
      </c>
      <c r="Y14" s="6" t="b">
        <f t="shared" si="7"/>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1"/>
        <v>×</v>
      </c>
      <c r="T15" s="58" t="b">
        <f t="shared" si="2"/>
        <v>0</v>
      </c>
      <c r="U15" s="58" t="b">
        <f t="shared" si="3"/>
        <v>0</v>
      </c>
      <c r="V15" s="58" t="b">
        <f t="shared" si="4"/>
        <v>0</v>
      </c>
      <c r="W15" s="58" t="b">
        <f t="shared" si="5"/>
        <v>0</v>
      </c>
      <c r="X15" s="58" t="b">
        <f t="shared" si="6"/>
        <v>0</v>
      </c>
      <c r="Y15" s="6" t="b">
        <f t="shared" si="7"/>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1"/>
        <v>×</v>
      </c>
      <c r="T16" s="58" t="b">
        <f t="shared" si="2"/>
        <v>0</v>
      </c>
      <c r="U16" s="58" t="b">
        <f t="shared" si="3"/>
        <v>0</v>
      </c>
      <c r="V16" s="58" t="b">
        <f t="shared" si="4"/>
        <v>0</v>
      </c>
      <c r="W16" s="58" t="b">
        <f t="shared" si="5"/>
        <v>0</v>
      </c>
      <c r="X16" s="58" t="b">
        <f t="shared" si="6"/>
        <v>0</v>
      </c>
      <c r="Y16" s="6" t="b">
        <f t="shared" si="7"/>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1"/>
        <v>×</v>
      </c>
      <c r="T17" s="58" t="b">
        <f t="shared" si="2"/>
        <v>0</v>
      </c>
      <c r="U17" s="58" t="b">
        <f t="shared" si="3"/>
        <v>0</v>
      </c>
      <c r="V17" s="58" t="b">
        <f t="shared" si="4"/>
        <v>0</v>
      </c>
      <c r="W17" s="58" t="b">
        <f t="shared" si="5"/>
        <v>0</v>
      </c>
      <c r="X17" s="58" t="b">
        <f t="shared" si="6"/>
        <v>0</v>
      </c>
      <c r="Y17" s="6" t="b">
        <f t="shared" si="7"/>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1"/>
        <v>×</v>
      </c>
      <c r="T18" s="58" t="b">
        <f t="shared" si="2"/>
        <v>0</v>
      </c>
      <c r="U18" s="58" t="b">
        <f t="shared" si="3"/>
        <v>0</v>
      </c>
      <c r="V18" s="58" t="b">
        <f t="shared" si="4"/>
        <v>0</v>
      </c>
      <c r="W18" s="58" t="b">
        <f t="shared" si="5"/>
        <v>0</v>
      </c>
      <c r="X18" s="58" t="b">
        <f t="shared" si="6"/>
        <v>0</v>
      </c>
      <c r="Y18" s="6" t="b">
        <f t="shared" si="7"/>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1"/>
        <v>×</v>
      </c>
      <c r="T19" s="58" t="b">
        <f t="shared" si="2"/>
        <v>0</v>
      </c>
      <c r="U19" s="58" t="b">
        <f t="shared" si="3"/>
        <v>0</v>
      </c>
      <c r="V19" s="58" t="b">
        <f t="shared" si="4"/>
        <v>0</v>
      </c>
      <c r="W19" s="58" t="b">
        <f t="shared" si="5"/>
        <v>0</v>
      </c>
      <c r="X19" s="58" t="b">
        <f t="shared" si="6"/>
        <v>0</v>
      </c>
      <c r="Y19" s="6" t="b">
        <f t="shared" si="7"/>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1"/>
        <v>×</v>
      </c>
      <c r="T20" s="58" t="b">
        <f t="shared" si="2"/>
        <v>0</v>
      </c>
      <c r="U20" s="58" t="b">
        <f t="shared" si="3"/>
        <v>0</v>
      </c>
      <c r="V20" s="58" t="b">
        <f t="shared" si="4"/>
        <v>0</v>
      </c>
      <c r="W20" s="58" t="b">
        <f t="shared" si="5"/>
        <v>0</v>
      </c>
      <c r="X20" s="58" t="b">
        <f t="shared" si="6"/>
        <v>0</v>
      </c>
      <c r="Y20" s="6" t="b">
        <f t="shared" si="7"/>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1"/>
        <v>×</v>
      </c>
      <c r="T21" s="58" t="b">
        <f t="shared" si="2"/>
        <v>0</v>
      </c>
      <c r="U21" s="58" t="b">
        <f t="shared" si="3"/>
        <v>0</v>
      </c>
      <c r="V21" s="58" t="b">
        <f t="shared" si="4"/>
        <v>0</v>
      </c>
      <c r="W21" s="58" t="b">
        <f t="shared" si="5"/>
        <v>0</v>
      </c>
      <c r="X21" s="58" t="b">
        <f t="shared" si="6"/>
        <v>0</v>
      </c>
      <c r="Y21" s="6" t="b">
        <f t="shared" si="7"/>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1"/>
        <v>×</v>
      </c>
      <c r="T22" s="58" t="b">
        <f t="shared" si="2"/>
        <v>0</v>
      </c>
      <c r="U22" s="58" t="b">
        <f t="shared" si="3"/>
        <v>0</v>
      </c>
      <c r="V22" s="58" t="b">
        <f t="shared" si="4"/>
        <v>0</v>
      </c>
      <c r="W22" s="58" t="b">
        <f t="shared" si="5"/>
        <v>0</v>
      </c>
      <c r="X22" s="58" t="b">
        <f t="shared" si="6"/>
        <v>0</v>
      </c>
      <c r="Y22" s="6" t="b">
        <f t="shared" si="7"/>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1"/>
        <v>×</v>
      </c>
      <c r="T23" s="58" t="b">
        <f t="shared" si="2"/>
        <v>0</v>
      </c>
      <c r="U23" s="58" t="b">
        <f t="shared" si="3"/>
        <v>0</v>
      </c>
      <c r="V23" s="58" t="b">
        <f t="shared" si="4"/>
        <v>0</v>
      </c>
      <c r="W23" s="58" t="b">
        <f t="shared" si="5"/>
        <v>0</v>
      </c>
      <c r="X23" s="58" t="b">
        <f t="shared" si="6"/>
        <v>0</v>
      </c>
      <c r="Y23" s="6" t="b">
        <f t="shared" si="7"/>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1"/>
        <v>×</v>
      </c>
      <c r="T24" s="58" t="b">
        <f t="shared" si="2"/>
        <v>0</v>
      </c>
      <c r="U24" s="58" t="b">
        <f t="shared" si="3"/>
        <v>0</v>
      </c>
      <c r="V24" s="58" t="b">
        <f t="shared" si="4"/>
        <v>0</v>
      </c>
      <c r="W24" s="58" t="b">
        <f t="shared" si="5"/>
        <v>0</v>
      </c>
      <c r="X24" s="58" t="b">
        <f t="shared" si="6"/>
        <v>0</v>
      </c>
      <c r="Y24" s="6" t="b">
        <f t="shared" si="7"/>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1"/>
        <v>×</v>
      </c>
      <c r="T25" s="58" t="b">
        <f t="shared" si="2"/>
        <v>0</v>
      </c>
      <c r="U25" s="58" t="b">
        <f t="shared" si="3"/>
        <v>0</v>
      </c>
      <c r="V25" s="58" t="b">
        <f t="shared" si="4"/>
        <v>0</v>
      </c>
      <c r="W25" s="58" t="b">
        <f t="shared" si="5"/>
        <v>0</v>
      </c>
      <c r="X25" s="58" t="b">
        <f t="shared" si="6"/>
        <v>0</v>
      </c>
      <c r="Y25" s="6" t="b">
        <f t="shared" si="7"/>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1"/>
        <v>×</v>
      </c>
      <c r="T26" s="58" t="b">
        <f t="shared" si="2"/>
        <v>0</v>
      </c>
      <c r="U26" s="58" t="b">
        <f t="shared" si="3"/>
        <v>0</v>
      </c>
      <c r="V26" s="58" t="b">
        <f t="shared" si="4"/>
        <v>0</v>
      </c>
      <c r="W26" s="58" t="b">
        <f t="shared" si="5"/>
        <v>0</v>
      </c>
      <c r="X26" s="58" t="b">
        <f t="shared" si="6"/>
        <v>0</v>
      </c>
      <c r="Y26" s="6" t="b">
        <f t="shared" si="7"/>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1"/>
        <v>×</v>
      </c>
      <c r="T27" s="58" t="b">
        <f t="shared" si="2"/>
        <v>0</v>
      </c>
      <c r="U27" s="58" t="b">
        <f t="shared" si="3"/>
        <v>0</v>
      </c>
      <c r="V27" s="58" t="b">
        <f t="shared" si="4"/>
        <v>0</v>
      </c>
      <c r="W27" s="58" t="b">
        <f t="shared" si="5"/>
        <v>0</v>
      </c>
      <c r="X27" s="58" t="b">
        <f t="shared" si="6"/>
        <v>0</v>
      </c>
      <c r="Y27" s="6" t="b">
        <f t="shared" si="7"/>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1"/>
        <v>×</v>
      </c>
      <c r="T28" s="58" t="b">
        <f t="shared" si="2"/>
        <v>0</v>
      </c>
      <c r="U28" s="58" t="b">
        <f t="shared" si="3"/>
        <v>0</v>
      </c>
      <c r="V28" s="58" t="b">
        <f t="shared" si="4"/>
        <v>0</v>
      </c>
      <c r="W28" s="58" t="b">
        <f t="shared" si="5"/>
        <v>0</v>
      </c>
      <c r="X28" s="58" t="b">
        <f t="shared" si="6"/>
        <v>0</v>
      </c>
      <c r="Y28" s="6" t="b">
        <f t="shared" si="7"/>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1"/>
        <v>×</v>
      </c>
      <c r="T29" s="58" t="b">
        <f t="shared" si="2"/>
        <v>0</v>
      </c>
      <c r="U29" s="58" t="b">
        <f t="shared" si="3"/>
        <v>0</v>
      </c>
      <c r="V29" s="58" t="b">
        <f t="shared" si="4"/>
        <v>0</v>
      </c>
      <c r="W29" s="58" t="b">
        <f t="shared" si="5"/>
        <v>0</v>
      </c>
      <c r="X29" s="58" t="b">
        <f t="shared" si="6"/>
        <v>0</v>
      </c>
      <c r="Y29" s="6" t="b">
        <f t="shared" si="7"/>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1"/>
        <v>×</v>
      </c>
      <c r="T30" s="58" t="b">
        <f t="shared" si="2"/>
        <v>0</v>
      </c>
      <c r="U30" s="58" t="b">
        <f t="shared" si="3"/>
        <v>0</v>
      </c>
      <c r="V30" s="58" t="b">
        <f t="shared" si="4"/>
        <v>0</v>
      </c>
      <c r="W30" s="58" t="b">
        <f t="shared" si="5"/>
        <v>0</v>
      </c>
      <c r="X30" s="58" t="b">
        <f t="shared" si="6"/>
        <v>0</v>
      </c>
      <c r="Y30" s="6" t="b">
        <f t="shared" si="7"/>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1"/>
        <v>×</v>
      </c>
      <c r="T31" s="58" t="b">
        <f t="shared" si="2"/>
        <v>0</v>
      </c>
      <c r="U31" s="58" t="b">
        <f t="shared" si="3"/>
        <v>0</v>
      </c>
      <c r="V31" s="58" t="b">
        <f t="shared" si="4"/>
        <v>0</v>
      </c>
      <c r="W31" s="58" t="b">
        <f t="shared" si="5"/>
        <v>0</v>
      </c>
      <c r="X31" s="58" t="b">
        <f t="shared" si="6"/>
        <v>0</v>
      </c>
      <c r="Y31" s="6" t="b">
        <f t="shared" si="7"/>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1"/>
        <v>×</v>
      </c>
      <c r="T32" s="58" t="b">
        <f t="shared" si="2"/>
        <v>0</v>
      </c>
      <c r="U32" s="58" t="b">
        <f t="shared" si="3"/>
        <v>0</v>
      </c>
      <c r="V32" s="58" t="b">
        <f t="shared" si="4"/>
        <v>0</v>
      </c>
      <c r="W32" s="58" t="b">
        <f t="shared" si="5"/>
        <v>0</v>
      </c>
      <c r="X32" s="58" t="b">
        <f t="shared" si="6"/>
        <v>0</v>
      </c>
      <c r="Y32" s="6" t="b">
        <f t="shared" si="7"/>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1"/>
        <v>×</v>
      </c>
      <c r="T33" s="58" t="b">
        <f t="shared" si="2"/>
        <v>0</v>
      </c>
      <c r="U33" s="58" t="b">
        <f t="shared" si="3"/>
        <v>0</v>
      </c>
      <c r="V33" s="58" t="b">
        <f t="shared" si="4"/>
        <v>0</v>
      </c>
      <c r="W33" s="58" t="b">
        <f t="shared" si="5"/>
        <v>0</v>
      </c>
      <c r="X33" s="58" t="b">
        <f t="shared" si="6"/>
        <v>0</v>
      </c>
      <c r="Y33" s="6" t="b">
        <f t="shared" si="7"/>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1"/>
        <v>×</v>
      </c>
      <c r="T34" s="58" t="b">
        <f t="shared" si="2"/>
        <v>0</v>
      </c>
      <c r="U34" s="58" t="b">
        <f t="shared" si="3"/>
        <v>0</v>
      </c>
      <c r="V34" s="58" t="b">
        <f t="shared" si="4"/>
        <v>0</v>
      </c>
      <c r="W34" s="58" t="b">
        <f t="shared" si="5"/>
        <v>0</v>
      </c>
      <c r="X34" s="58" t="b">
        <f t="shared" si="6"/>
        <v>0</v>
      </c>
      <c r="Y34" s="6" t="b">
        <f t="shared" si="7"/>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1"/>
        <v>×</v>
      </c>
      <c r="T35" s="58" t="b">
        <f t="shared" si="2"/>
        <v>0</v>
      </c>
      <c r="U35" s="58" t="b">
        <f t="shared" si="3"/>
        <v>0</v>
      </c>
      <c r="V35" s="58" t="b">
        <f t="shared" si="4"/>
        <v>0</v>
      </c>
      <c r="W35" s="58" t="b">
        <f t="shared" si="5"/>
        <v>0</v>
      </c>
      <c r="X35" s="58" t="b">
        <f t="shared" si="6"/>
        <v>0</v>
      </c>
      <c r="Y35" s="6" t="b">
        <f t="shared" si="7"/>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61" t="str">
        <f t="shared" ref="Q36" si="9">IF(COUNTIF(P36,"*④*"),"現場経験は、現場管理者や一般調査員で重み係数が異なるため、CPD区分・重み係数表を確認"," ")&amp;IF(COUNTIF(P36,"*②*"),"表彰の場合は、表彰状の添付が必須","")&amp;IF(COUNTIF(P36,"*①*"),"表彰の場合は、表彰状の添付が必須","")</f>
        <v xml:space="preserve"> </v>
      </c>
      <c r="R36" s="61" t="str">
        <f t="shared" si="1"/>
        <v>×</v>
      </c>
      <c r="T36" s="58" t="b">
        <f t="shared" si="2"/>
        <v>0</v>
      </c>
      <c r="U36" s="58" t="b">
        <f t="shared" si="3"/>
        <v>0</v>
      </c>
      <c r="V36" s="58" t="b">
        <f t="shared" si="4"/>
        <v>0</v>
      </c>
      <c r="W36" s="58" t="b">
        <f t="shared" si="5"/>
        <v>0</v>
      </c>
      <c r="X36" s="58"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7"/>
      <c r="R37" s="81"/>
      <c r="S37">
        <f>SUM(T37:X37)</f>
        <v>0</v>
      </c>
      <c r="T37" s="6">
        <f>SUM(T7:T36)</f>
        <v>0</v>
      </c>
      <c r="U37" s="6">
        <f t="shared" ref="U37:Y37" si="10">SUM(U7:U36)</f>
        <v>0</v>
      </c>
      <c r="V37" s="6">
        <f t="shared" si="10"/>
        <v>0</v>
      </c>
      <c r="W37" s="6">
        <f t="shared" si="10"/>
        <v>0</v>
      </c>
      <c r="X37" s="6">
        <f t="shared" si="10"/>
        <v>0</v>
      </c>
      <c r="Y37" s="6">
        <f t="shared" si="10"/>
        <v>0</v>
      </c>
    </row>
    <row r="38" spans="1:25" ht="19.5" x14ac:dyDescent="0.4">
      <c r="A38" s="10" t="s">
        <v>236</v>
      </c>
      <c r="H38" s="10" t="s">
        <v>14</v>
      </c>
    </row>
    <row r="39" spans="1:25" ht="19.5" x14ac:dyDescent="0.4">
      <c r="A39" s="10"/>
    </row>
  </sheetData>
  <sheetProtection formatCells="0" formatColumns="0" formatRows="0" insertRows="0" sort="0" autoFilter="0"/>
  <protectedRanges>
    <protectedRange sqref="A6:P6 A16:P36 A7:J15 L7:P15" name="範囲1"/>
    <protectedRange sqref="K7:K15" name="範囲1_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FA576F16-E220-40D2-982B-6D9CEFF81FB7}">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B4DD89-1963-4A64-988A-549FA5F1B589}">
          <x14:formula1>
            <xm:f>第1年度!$T$40:$T$44</xm:f>
          </x14:formula1>
          <xm:sqref>P7:P36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DA9F-E898-43F6-81BC-E5FDE3229350}">
  <sheetPr>
    <tabColor theme="7" tint="0.79998168889431442"/>
    <pageSetUpPr fitToPage="1"/>
  </sheetPr>
  <dimension ref="A1:Y39"/>
  <sheetViews>
    <sheetView view="pageBreakPreview" zoomScale="70" zoomScaleNormal="70" zoomScaleSheetLayoutView="70" workbookViewId="0">
      <selection activeCell="F15" sqref="F15"/>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86" t="s">
        <v>223</v>
      </c>
      <c r="B1" s="186"/>
      <c r="C1" s="186"/>
      <c r="D1" s="186"/>
      <c r="E1" s="186"/>
      <c r="F1" s="1"/>
      <c r="G1" s="1"/>
      <c r="H1" s="1"/>
      <c r="I1" s="1"/>
      <c r="J1" s="1"/>
      <c r="K1" s="1"/>
      <c r="L1" s="1"/>
      <c r="M1" s="1"/>
      <c r="N1" s="1"/>
      <c r="O1" s="2"/>
      <c r="P1" s="1"/>
      <c r="Q1" s="53"/>
      <c r="R1" s="53"/>
    </row>
    <row r="2" spans="1:25" ht="30" customHeight="1" thickBot="1" x14ac:dyDescent="0.45">
      <c r="A2" s="35" t="s">
        <v>74</v>
      </c>
      <c r="B2" s="35"/>
      <c r="C2" s="55">
        <f>第1年度!C2</f>
        <v>0</v>
      </c>
      <c r="D2" s="1" t="s">
        <v>57</v>
      </c>
      <c r="E2" s="1"/>
      <c r="F2" s="185" t="s">
        <v>83</v>
      </c>
      <c r="G2" s="185"/>
      <c r="H2" s="185"/>
      <c r="I2" s="52"/>
      <c r="J2" s="51" t="s">
        <v>73</v>
      </c>
      <c r="K2" s="1"/>
      <c r="L2" s="1"/>
      <c r="M2" s="1"/>
      <c r="N2" s="1"/>
      <c r="O2" s="63" t="s">
        <v>67</v>
      </c>
      <c r="P2" s="1"/>
      <c r="Q2" s="53"/>
      <c r="R2" s="53"/>
    </row>
    <row r="3" spans="1:25" ht="30" customHeight="1" x14ac:dyDescent="0.4">
      <c r="A3" s="35" t="s">
        <v>72</v>
      </c>
      <c r="B3" s="36"/>
      <c r="C3" s="36"/>
      <c r="D3" s="56">
        <f>第1年度!D3</f>
        <v>0</v>
      </c>
      <c r="E3" s="1" t="s">
        <v>58</v>
      </c>
      <c r="F3" s="183"/>
      <c r="G3" s="184"/>
      <c r="H3" s="184"/>
      <c r="I3" s="184"/>
      <c r="J3" s="1"/>
      <c r="K3" s="1"/>
      <c r="L3" s="1"/>
      <c r="M3" s="1"/>
      <c r="N3" s="1"/>
      <c r="O3" s="63" t="s">
        <v>86</v>
      </c>
      <c r="P3" s="48"/>
      <c r="Q3" s="17"/>
      <c r="R3" s="17"/>
    </row>
    <row r="4" spans="1:25" ht="30" customHeight="1" x14ac:dyDescent="0.4">
      <c r="A4" s="35" t="s">
        <v>81</v>
      </c>
      <c r="B4" s="35"/>
      <c r="C4" s="35"/>
      <c r="D4" s="1">
        <f>K37</f>
        <v>0</v>
      </c>
      <c r="E4" s="37" t="s">
        <v>82</v>
      </c>
      <c r="F4" s="1"/>
      <c r="G4" s="1"/>
      <c r="H4" s="1"/>
      <c r="I4" s="1"/>
      <c r="J4" s="1"/>
      <c r="K4" s="1"/>
      <c r="L4" s="1"/>
      <c r="M4" s="1"/>
      <c r="N4" s="1"/>
      <c r="P4" s="5"/>
      <c r="Q4" s="17"/>
      <c r="R4" s="17"/>
    </row>
    <row r="5" spans="1:25" ht="30" customHeight="1" x14ac:dyDescent="0.4">
      <c r="A5" s="3" t="s">
        <v>75</v>
      </c>
      <c r="B5" s="4"/>
      <c r="C5" s="4"/>
      <c r="E5" s="1"/>
      <c r="F5" s="187">
        <f>第1年度!F5</f>
        <v>0</v>
      </c>
      <c r="G5" s="187"/>
      <c r="H5" s="187"/>
      <c r="I5" s="187"/>
      <c r="J5" s="187"/>
      <c r="K5" s="187"/>
      <c r="L5" s="187"/>
      <c r="M5" s="1" t="s">
        <v>57</v>
      </c>
      <c r="N5" s="1"/>
      <c r="O5" s="13"/>
      <c r="P5" s="5"/>
      <c r="Q5" s="17"/>
      <c r="R5" s="17"/>
    </row>
    <row r="6" spans="1:25" ht="45" customHeight="1" x14ac:dyDescent="0.4">
      <c r="A6" s="14" t="s">
        <v>13</v>
      </c>
      <c r="B6" s="11" t="s">
        <v>0</v>
      </c>
      <c r="C6" s="11" t="s">
        <v>1</v>
      </c>
      <c r="D6" s="12" t="s">
        <v>2</v>
      </c>
      <c r="E6" s="14" t="s">
        <v>15</v>
      </c>
      <c r="F6" s="12" t="s">
        <v>61</v>
      </c>
      <c r="G6" s="11" t="s">
        <v>3</v>
      </c>
      <c r="H6" s="11" t="s">
        <v>4</v>
      </c>
      <c r="I6" s="11" t="s">
        <v>5</v>
      </c>
      <c r="J6" s="11" t="s">
        <v>6</v>
      </c>
      <c r="K6" s="11" t="s">
        <v>7</v>
      </c>
      <c r="L6" s="11" t="s">
        <v>8</v>
      </c>
      <c r="M6" s="15" t="s">
        <v>9</v>
      </c>
      <c r="N6" s="12" t="s">
        <v>10</v>
      </c>
      <c r="O6" s="15" t="s">
        <v>11</v>
      </c>
      <c r="P6" s="15" t="s">
        <v>16</v>
      </c>
      <c r="Q6" s="59" t="s">
        <v>60</v>
      </c>
      <c r="R6" s="59" t="s">
        <v>85</v>
      </c>
      <c r="T6" t="s">
        <v>33</v>
      </c>
      <c r="U6" t="s">
        <v>34</v>
      </c>
      <c r="V6" t="s">
        <v>35</v>
      </c>
      <c r="W6" t="s">
        <v>36</v>
      </c>
      <c r="X6" t="s">
        <v>37</v>
      </c>
      <c r="Y6" t="s">
        <v>56</v>
      </c>
    </row>
    <row r="7" spans="1:25" s="6" customFormat="1" ht="62.25" customHeight="1" x14ac:dyDescent="0.4">
      <c r="A7" s="75">
        <v>1</v>
      </c>
      <c r="B7" s="67"/>
      <c r="C7" s="67"/>
      <c r="D7" s="67"/>
      <c r="E7" s="67"/>
      <c r="F7" s="67"/>
      <c r="G7" s="68"/>
      <c r="H7" s="68"/>
      <c r="I7" s="67"/>
      <c r="J7" s="67"/>
      <c r="K7" s="67"/>
      <c r="L7" s="69"/>
      <c r="M7" s="67"/>
      <c r="N7" s="67"/>
      <c r="O7" s="6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IF(AND(H7&gt;=DATEVALUE("2023/12/1"),H7&lt;=DATEVALUE("2024/11/30")),"","×")</f>
        <v>×</v>
      </c>
      <c r="T7" s="58" t="b">
        <f>IF(COUNTIF(P7,"*①*"),K7)</f>
        <v>0</v>
      </c>
      <c r="U7" s="58" t="b">
        <f>IF(COUNTIF(P7,"*②*"),K7)</f>
        <v>0</v>
      </c>
      <c r="V7" s="58" t="b">
        <f>IF(COUNTIF(P7,"*③*"),K7)</f>
        <v>0</v>
      </c>
      <c r="W7" s="58" t="b">
        <f>IF(COUNTIF(P7,"*④*"),K7)</f>
        <v>0</v>
      </c>
      <c r="X7" s="58" t="b">
        <f>IF(COUNTIF(P7,"*⑤*"),K7)</f>
        <v>0</v>
      </c>
      <c r="Y7" s="6" t="b">
        <f>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1">IF(AND(H8&gt;=DATEVALUE("2023/12/1"),H8&lt;=DATEVALUE("2024/11/30")),"","×")</f>
        <v>×</v>
      </c>
      <c r="T8" s="58" t="b">
        <f t="shared" ref="T8:T36" si="2">IF(COUNTIF(P8,"*①*"),K8)</f>
        <v>0</v>
      </c>
      <c r="U8" s="58" t="b">
        <f t="shared" ref="U8:U36" si="3">IF(COUNTIF(P8,"*②*"),K8)</f>
        <v>0</v>
      </c>
      <c r="V8" s="58" t="b">
        <f t="shared" ref="V8:V36" si="4">IF(COUNTIF(P8,"*③*"),K8)</f>
        <v>0</v>
      </c>
      <c r="W8" s="58" t="b">
        <f t="shared" ref="W8:W36" si="5">IF(COUNTIF(P8,"*④*"),K8)</f>
        <v>0</v>
      </c>
      <c r="X8" s="58" t="b">
        <f t="shared" ref="X8:X36" si="6">IF(COUNTIF(P8,"*⑤*"),K8)</f>
        <v>0</v>
      </c>
      <c r="Y8" s="6" t="b">
        <f t="shared" ref="Y8:Y36" si="7">IF(COUNTIF(O8,"*土壌汚染*"),K8)</f>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1"/>
        <v>×</v>
      </c>
      <c r="T9" s="58" t="b">
        <f t="shared" si="2"/>
        <v>0</v>
      </c>
      <c r="U9" s="58" t="b">
        <f t="shared" si="3"/>
        <v>0</v>
      </c>
      <c r="V9" s="58" t="b">
        <f t="shared" si="4"/>
        <v>0</v>
      </c>
      <c r="W9" s="58" t="b">
        <f t="shared" si="5"/>
        <v>0</v>
      </c>
      <c r="X9" s="58" t="b">
        <f t="shared" si="6"/>
        <v>0</v>
      </c>
      <c r="Y9" s="6" t="b">
        <f t="shared" si="7"/>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1"/>
        <v>×</v>
      </c>
      <c r="T10" s="58" t="b">
        <f t="shared" si="2"/>
        <v>0</v>
      </c>
      <c r="U10" s="58" t="b">
        <f t="shared" si="3"/>
        <v>0</v>
      </c>
      <c r="V10" s="58" t="b">
        <f t="shared" si="4"/>
        <v>0</v>
      </c>
      <c r="W10" s="58" t="b">
        <f t="shared" si="5"/>
        <v>0</v>
      </c>
      <c r="X10" s="58" t="b">
        <f t="shared" si="6"/>
        <v>0</v>
      </c>
      <c r="Y10" s="6" t="b">
        <f t="shared" si="7"/>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1"/>
        <v>×</v>
      </c>
      <c r="T11" s="58" t="b">
        <f t="shared" si="2"/>
        <v>0</v>
      </c>
      <c r="U11" s="58" t="b">
        <f t="shared" si="3"/>
        <v>0</v>
      </c>
      <c r="V11" s="58" t="b">
        <f t="shared" si="4"/>
        <v>0</v>
      </c>
      <c r="W11" s="58" t="b">
        <f t="shared" si="5"/>
        <v>0</v>
      </c>
      <c r="X11" s="58" t="b">
        <f t="shared" si="6"/>
        <v>0</v>
      </c>
      <c r="Y11" s="6" t="b">
        <f t="shared" si="7"/>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1"/>
        <v>×</v>
      </c>
      <c r="T12" s="58" t="b">
        <f t="shared" si="2"/>
        <v>0</v>
      </c>
      <c r="U12" s="58" t="b">
        <f t="shared" si="3"/>
        <v>0</v>
      </c>
      <c r="V12" s="58" t="b">
        <f t="shared" si="4"/>
        <v>0</v>
      </c>
      <c r="W12" s="58" t="b">
        <f t="shared" si="5"/>
        <v>0</v>
      </c>
      <c r="X12" s="58" t="b">
        <f t="shared" si="6"/>
        <v>0</v>
      </c>
      <c r="Y12" s="6" t="b">
        <f t="shared" si="7"/>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1"/>
        <v>×</v>
      </c>
      <c r="T13" s="58" t="b">
        <f t="shared" si="2"/>
        <v>0</v>
      </c>
      <c r="U13" s="58" t="b">
        <f t="shared" si="3"/>
        <v>0</v>
      </c>
      <c r="V13" s="58" t="b">
        <f t="shared" si="4"/>
        <v>0</v>
      </c>
      <c r="W13" s="58" t="b">
        <f t="shared" si="5"/>
        <v>0</v>
      </c>
      <c r="X13" s="58" t="b">
        <f t="shared" si="6"/>
        <v>0</v>
      </c>
      <c r="Y13" s="6" t="b">
        <f t="shared" si="7"/>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1"/>
        <v>×</v>
      </c>
      <c r="T14" s="58" t="b">
        <f t="shared" si="2"/>
        <v>0</v>
      </c>
      <c r="U14" s="58" t="b">
        <f t="shared" si="3"/>
        <v>0</v>
      </c>
      <c r="V14" s="58" t="b">
        <f t="shared" si="4"/>
        <v>0</v>
      </c>
      <c r="W14" s="58" t="b">
        <f t="shared" si="5"/>
        <v>0</v>
      </c>
      <c r="X14" s="58" t="b">
        <f t="shared" si="6"/>
        <v>0</v>
      </c>
      <c r="Y14" s="6" t="b">
        <f t="shared" si="7"/>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1"/>
        <v>×</v>
      </c>
      <c r="T15" s="58" t="b">
        <f t="shared" si="2"/>
        <v>0</v>
      </c>
      <c r="U15" s="58" t="b">
        <f t="shared" si="3"/>
        <v>0</v>
      </c>
      <c r="V15" s="58" t="b">
        <f t="shared" si="4"/>
        <v>0</v>
      </c>
      <c r="W15" s="58" t="b">
        <f t="shared" si="5"/>
        <v>0</v>
      </c>
      <c r="X15" s="58" t="b">
        <f t="shared" si="6"/>
        <v>0</v>
      </c>
      <c r="Y15" s="6" t="b">
        <f t="shared" si="7"/>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1"/>
        <v>×</v>
      </c>
      <c r="T16" s="58" t="b">
        <f t="shared" si="2"/>
        <v>0</v>
      </c>
      <c r="U16" s="58" t="b">
        <f t="shared" si="3"/>
        <v>0</v>
      </c>
      <c r="V16" s="58" t="b">
        <f t="shared" si="4"/>
        <v>0</v>
      </c>
      <c r="W16" s="58" t="b">
        <f t="shared" si="5"/>
        <v>0</v>
      </c>
      <c r="X16" s="58" t="b">
        <f t="shared" si="6"/>
        <v>0</v>
      </c>
      <c r="Y16" s="6" t="b">
        <f t="shared" si="7"/>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1"/>
        <v>×</v>
      </c>
      <c r="T17" s="58" t="b">
        <f t="shared" si="2"/>
        <v>0</v>
      </c>
      <c r="U17" s="58" t="b">
        <f t="shared" si="3"/>
        <v>0</v>
      </c>
      <c r="V17" s="58" t="b">
        <f t="shared" si="4"/>
        <v>0</v>
      </c>
      <c r="W17" s="58" t="b">
        <f t="shared" si="5"/>
        <v>0</v>
      </c>
      <c r="X17" s="58" t="b">
        <f t="shared" si="6"/>
        <v>0</v>
      </c>
      <c r="Y17" s="6" t="b">
        <f t="shared" si="7"/>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1"/>
        <v>×</v>
      </c>
      <c r="T18" s="58" t="b">
        <f t="shared" si="2"/>
        <v>0</v>
      </c>
      <c r="U18" s="58" t="b">
        <f t="shared" si="3"/>
        <v>0</v>
      </c>
      <c r="V18" s="58" t="b">
        <f t="shared" si="4"/>
        <v>0</v>
      </c>
      <c r="W18" s="58" t="b">
        <f t="shared" si="5"/>
        <v>0</v>
      </c>
      <c r="X18" s="58" t="b">
        <f t="shared" si="6"/>
        <v>0</v>
      </c>
      <c r="Y18" s="6" t="b">
        <f t="shared" si="7"/>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1"/>
        <v>×</v>
      </c>
      <c r="T19" s="58" t="b">
        <f t="shared" si="2"/>
        <v>0</v>
      </c>
      <c r="U19" s="58" t="b">
        <f t="shared" si="3"/>
        <v>0</v>
      </c>
      <c r="V19" s="58" t="b">
        <f t="shared" si="4"/>
        <v>0</v>
      </c>
      <c r="W19" s="58" t="b">
        <f t="shared" si="5"/>
        <v>0</v>
      </c>
      <c r="X19" s="58" t="b">
        <f t="shared" si="6"/>
        <v>0</v>
      </c>
      <c r="Y19" s="6" t="b">
        <f t="shared" si="7"/>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1"/>
        <v>×</v>
      </c>
      <c r="T20" s="58" t="b">
        <f t="shared" si="2"/>
        <v>0</v>
      </c>
      <c r="U20" s="58" t="b">
        <f t="shared" si="3"/>
        <v>0</v>
      </c>
      <c r="V20" s="58" t="b">
        <f t="shared" si="4"/>
        <v>0</v>
      </c>
      <c r="W20" s="58" t="b">
        <f t="shared" si="5"/>
        <v>0</v>
      </c>
      <c r="X20" s="58" t="b">
        <f t="shared" si="6"/>
        <v>0</v>
      </c>
      <c r="Y20" s="6" t="b">
        <f t="shared" si="7"/>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1"/>
        <v>×</v>
      </c>
      <c r="T21" s="58" t="b">
        <f t="shared" si="2"/>
        <v>0</v>
      </c>
      <c r="U21" s="58" t="b">
        <f t="shared" si="3"/>
        <v>0</v>
      </c>
      <c r="V21" s="58" t="b">
        <f t="shared" si="4"/>
        <v>0</v>
      </c>
      <c r="W21" s="58" t="b">
        <f t="shared" si="5"/>
        <v>0</v>
      </c>
      <c r="X21" s="58" t="b">
        <f t="shared" si="6"/>
        <v>0</v>
      </c>
      <c r="Y21" s="6" t="b">
        <f t="shared" si="7"/>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1"/>
        <v>×</v>
      </c>
      <c r="T22" s="58" t="b">
        <f t="shared" si="2"/>
        <v>0</v>
      </c>
      <c r="U22" s="58" t="b">
        <f t="shared" si="3"/>
        <v>0</v>
      </c>
      <c r="V22" s="58" t="b">
        <f t="shared" si="4"/>
        <v>0</v>
      </c>
      <c r="W22" s="58" t="b">
        <f t="shared" si="5"/>
        <v>0</v>
      </c>
      <c r="X22" s="58" t="b">
        <f t="shared" si="6"/>
        <v>0</v>
      </c>
      <c r="Y22" s="6" t="b">
        <f t="shared" si="7"/>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1"/>
        <v>×</v>
      </c>
      <c r="T23" s="58" t="b">
        <f t="shared" si="2"/>
        <v>0</v>
      </c>
      <c r="U23" s="58" t="b">
        <f t="shared" si="3"/>
        <v>0</v>
      </c>
      <c r="V23" s="58" t="b">
        <f t="shared" si="4"/>
        <v>0</v>
      </c>
      <c r="W23" s="58" t="b">
        <f t="shared" si="5"/>
        <v>0</v>
      </c>
      <c r="X23" s="58" t="b">
        <f t="shared" si="6"/>
        <v>0</v>
      </c>
      <c r="Y23" s="6" t="b">
        <f t="shared" si="7"/>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1"/>
        <v>×</v>
      </c>
      <c r="T24" s="58" t="b">
        <f t="shared" si="2"/>
        <v>0</v>
      </c>
      <c r="U24" s="58" t="b">
        <f t="shared" si="3"/>
        <v>0</v>
      </c>
      <c r="V24" s="58" t="b">
        <f t="shared" si="4"/>
        <v>0</v>
      </c>
      <c r="W24" s="58" t="b">
        <f t="shared" si="5"/>
        <v>0</v>
      </c>
      <c r="X24" s="58" t="b">
        <f t="shared" si="6"/>
        <v>0</v>
      </c>
      <c r="Y24" s="6" t="b">
        <f t="shared" si="7"/>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1"/>
        <v>×</v>
      </c>
      <c r="T25" s="58" t="b">
        <f t="shared" si="2"/>
        <v>0</v>
      </c>
      <c r="U25" s="58" t="b">
        <f t="shared" si="3"/>
        <v>0</v>
      </c>
      <c r="V25" s="58" t="b">
        <f t="shared" si="4"/>
        <v>0</v>
      </c>
      <c r="W25" s="58" t="b">
        <f t="shared" si="5"/>
        <v>0</v>
      </c>
      <c r="X25" s="58" t="b">
        <f t="shared" si="6"/>
        <v>0</v>
      </c>
      <c r="Y25" s="6" t="b">
        <f t="shared" si="7"/>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1"/>
        <v>×</v>
      </c>
      <c r="T26" s="58" t="b">
        <f t="shared" si="2"/>
        <v>0</v>
      </c>
      <c r="U26" s="58" t="b">
        <f t="shared" si="3"/>
        <v>0</v>
      </c>
      <c r="V26" s="58" t="b">
        <f t="shared" si="4"/>
        <v>0</v>
      </c>
      <c r="W26" s="58" t="b">
        <f t="shared" si="5"/>
        <v>0</v>
      </c>
      <c r="X26" s="58" t="b">
        <f t="shared" si="6"/>
        <v>0</v>
      </c>
      <c r="Y26" s="6" t="b">
        <f t="shared" si="7"/>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1"/>
        <v>×</v>
      </c>
      <c r="T27" s="58" t="b">
        <f t="shared" si="2"/>
        <v>0</v>
      </c>
      <c r="U27" s="58" t="b">
        <f t="shared" si="3"/>
        <v>0</v>
      </c>
      <c r="V27" s="58" t="b">
        <f t="shared" si="4"/>
        <v>0</v>
      </c>
      <c r="W27" s="58" t="b">
        <f t="shared" si="5"/>
        <v>0</v>
      </c>
      <c r="X27" s="58" t="b">
        <f t="shared" si="6"/>
        <v>0</v>
      </c>
      <c r="Y27" s="6" t="b">
        <f t="shared" si="7"/>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1"/>
        <v>×</v>
      </c>
      <c r="T28" s="58" t="b">
        <f t="shared" si="2"/>
        <v>0</v>
      </c>
      <c r="U28" s="58" t="b">
        <f t="shared" si="3"/>
        <v>0</v>
      </c>
      <c r="V28" s="58" t="b">
        <f t="shared" si="4"/>
        <v>0</v>
      </c>
      <c r="W28" s="58" t="b">
        <f t="shared" si="5"/>
        <v>0</v>
      </c>
      <c r="X28" s="58" t="b">
        <f t="shared" si="6"/>
        <v>0</v>
      </c>
      <c r="Y28" s="6" t="b">
        <f t="shared" si="7"/>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1"/>
        <v>×</v>
      </c>
      <c r="T29" s="58" t="b">
        <f t="shared" si="2"/>
        <v>0</v>
      </c>
      <c r="U29" s="58" t="b">
        <f t="shared" si="3"/>
        <v>0</v>
      </c>
      <c r="V29" s="58" t="b">
        <f t="shared" si="4"/>
        <v>0</v>
      </c>
      <c r="W29" s="58" t="b">
        <f t="shared" si="5"/>
        <v>0</v>
      </c>
      <c r="X29" s="58" t="b">
        <f t="shared" si="6"/>
        <v>0</v>
      </c>
      <c r="Y29" s="6" t="b">
        <f t="shared" si="7"/>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1"/>
        <v>×</v>
      </c>
      <c r="T30" s="58" t="b">
        <f t="shared" si="2"/>
        <v>0</v>
      </c>
      <c r="U30" s="58" t="b">
        <f t="shared" si="3"/>
        <v>0</v>
      </c>
      <c r="V30" s="58" t="b">
        <f t="shared" si="4"/>
        <v>0</v>
      </c>
      <c r="W30" s="58" t="b">
        <f t="shared" si="5"/>
        <v>0</v>
      </c>
      <c r="X30" s="58" t="b">
        <f t="shared" si="6"/>
        <v>0</v>
      </c>
      <c r="Y30" s="6" t="b">
        <f t="shared" si="7"/>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1"/>
        <v>×</v>
      </c>
      <c r="T31" s="58" t="b">
        <f t="shared" si="2"/>
        <v>0</v>
      </c>
      <c r="U31" s="58" t="b">
        <f t="shared" si="3"/>
        <v>0</v>
      </c>
      <c r="V31" s="58" t="b">
        <f t="shared" si="4"/>
        <v>0</v>
      </c>
      <c r="W31" s="58" t="b">
        <f t="shared" si="5"/>
        <v>0</v>
      </c>
      <c r="X31" s="58" t="b">
        <f t="shared" si="6"/>
        <v>0</v>
      </c>
      <c r="Y31" s="6" t="b">
        <f t="shared" si="7"/>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1"/>
        <v>×</v>
      </c>
      <c r="T32" s="58" t="b">
        <f t="shared" si="2"/>
        <v>0</v>
      </c>
      <c r="U32" s="58" t="b">
        <f t="shared" si="3"/>
        <v>0</v>
      </c>
      <c r="V32" s="58" t="b">
        <f t="shared" si="4"/>
        <v>0</v>
      </c>
      <c r="W32" s="58" t="b">
        <f t="shared" si="5"/>
        <v>0</v>
      </c>
      <c r="X32" s="58" t="b">
        <f t="shared" si="6"/>
        <v>0</v>
      </c>
      <c r="Y32" s="6" t="b">
        <f t="shared" si="7"/>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1"/>
        <v>×</v>
      </c>
      <c r="T33" s="58" t="b">
        <f t="shared" si="2"/>
        <v>0</v>
      </c>
      <c r="U33" s="58" t="b">
        <f t="shared" si="3"/>
        <v>0</v>
      </c>
      <c r="V33" s="58" t="b">
        <f t="shared" si="4"/>
        <v>0</v>
      </c>
      <c r="W33" s="58" t="b">
        <f t="shared" si="5"/>
        <v>0</v>
      </c>
      <c r="X33" s="58" t="b">
        <f t="shared" si="6"/>
        <v>0</v>
      </c>
      <c r="Y33" s="6" t="b">
        <f t="shared" si="7"/>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1"/>
        <v>×</v>
      </c>
      <c r="T34" s="58" t="b">
        <f t="shared" si="2"/>
        <v>0</v>
      </c>
      <c r="U34" s="58" t="b">
        <f t="shared" si="3"/>
        <v>0</v>
      </c>
      <c r="V34" s="58" t="b">
        <f t="shared" si="4"/>
        <v>0</v>
      </c>
      <c r="W34" s="58" t="b">
        <f t="shared" si="5"/>
        <v>0</v>
      </c>
      <c r="X34" s="58" t="b">
        <f t="shared" si="6"/>
        <v>0</v>
      </c>
      <c r="Y34" s="6" t="b">
        <f t="shared" si="7"/>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1"/>
        <v>×</v>
      </c>
      <c r="T35" s="58" t="b">
        <f t="shared" si="2"/>
        <v>0</v>
      </c>
      <c r="U35" s="58" t="b">
        <f t="shared" si="3"/>
        <v>0</v>
      </c>
      <c r="V35" s="58" t="b">
        <f t="shared" si="4"/>
        <v>0</v>
      </c>
      <c r="W35" s="58" t="b">
        <f t="shared" si="5"/>
        <v>0</v>
      </c>
      <c r="X35" s="58" t="b">
        <f t="shared" si="6"/>
        <v>0</v>
      </c>
      <c r="Y35" s="6" t="b">
        <f t="shared" si="7"/>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83" t="str">
        <f t="shared" si="0"/>
        <v xml:space="preserve"> </v>
      </c>
      <c r="R36" s="61" t="str">
        <f t="shared" si="1"/>
        <v>×</v>
      </c>
      <c r="T36" s="58" t="b">
        <f t="shared" si="2"/>
        <v>0</v>
      </c>
      <c r="U36" s="58" t="b">
        <f t="shared" si="3"/>
        <v>0</v>
      </c>
      <c r="V36" s="58" t="b">
        <f t="shared" si="4"/>
        <v>0</v>
      </c>
      <c r="W36" s="58" t="b">
        <f t="shared" si="5"/>
        <v>0</v>
      </c>
      <c r="X36" s="58"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7"/>
      <c r="R37" s="81"/>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236</v>
      </c>
      <c r="H38" s="10" t="s">
        <v>14</v>
      </c>
    </row>
    <row r="39" spans="1:25" ht="19.5" x14ac:dyDescent="0.4">
      <c r="A39" s="10"/>
    </row>
  </sheetData>
  <sheetProtection formatCells="0" formatColumns="0" formatRows="0" insertRows="0" sort="0" autoFilter="0"/>
  <protectedRanges>
    <protectedRange sqref="A6:P6 A16:P36 A7:J15 L7:P15" name="範囲1"/>
    <protectedRange sqref="K7:K15" name="範囲1_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6FEDC9A8-1023-47B4-8935-896D4D9B4CCC}">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A80041-9D57-4D26-9E24-BF6E76B1D110}">
          <x14:formula1>
            <xm:f>第1年度!$T$40:$T$44</xm:f>
          </x14:formula1>
          <xm:sqref>P7:P36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CE93-ACAF-4B97-984C-23017652CAC1}">
  <sheetPr>
    <tabColor theme="5" tint="0.59999389629810485"/>
    <pageSetUpPr fitToPage="1"/>
  </sheetPr>
  <dimension ref="A1:M36"/>
  <sheetViews>
    <sheetView view="pageBreakPreview" zoomScale="70" zoomScaleNormal="100" zoomScaleSheetLayoutView="70" workbookViewId="0">
      <selection activeCell="R29" sqref="R29"/>
    </sheetView>
  </sheetViews>
  <sheetFormatPr defaultColWidth="9" defaultRowHeight="13.5" x14ac:dyDescent="0.4"/>
  <cols>
    <col min="1" max="1" width="5.125" style="19" customWidth="1"/>
    <col min="2" max="2" width="3.5" style="19" customWidth="1"/>
    <col min="3" max="3" width="26.25" style="19" customWidth="1"/>
    <col min="4" max="4" width="9.5" style="19" customWidth="1"/>
    <col min="5" max="9" width="12.625" style="19" customWidth="1"/>
    <col min="10" max="10" width="1.875" style="19" customWidth="1"/>
    <col min="11" max="11" width="4.75" style="19" customWidth="1"/>
    <col min="12" max="16384" width="9" style="19"/>
  </cols>
  <sheetData>
    <row r="1" spans="1:11" ht="30.75" customHeight="1" thickBot="1" x14ac:dyDescent="0.45">
      <c r="B1" s="18" t="s">
        <v>71</v>
      </c>
    </row>
    <row r="2" spans="1:11" ht="24.75" customHeight="1" thickBot="1" x14ac:dyDescent="0.45">
      <c r="C2" s="50" t="s">
        <v>68</v>
      </c>
      <c r="D2" s="200">
        <f>第1年度!C2</f>
        <v>0</v>
      </c>
      <c r="E2" s="201"/>
      <c r="F2" s="202"/>
      <c r="J2" s="21"/>
    </row>
    <row r="3" spans="1:11" ht="24.75" customHeight="1" thickBot="1" x14ac:dyDescent="0.45">
      <c r="C3" s="50" t="s">
        <v>69</v>
      </c>
      <c r="D3" s="210">
        <f>第1年度!D3</f>
        <v>0</v>
      </c>
      <c r="E3" s="211"/>
      <c r="F3" s="212"/>
      <c r="J3" s="21"/>
    </row>
    <row r="4" spans="1:11" ht="24.75" customHeight="1" thickBot="1" x14ac:dyDescent="0.45">
      <c r="C4" s="50" t="s">
        <v>70</v>
      </c>
      <c r="D4" s="203">
        <f>第1年度!F5</f>
        <v>0</v>
      </c>
      <c r="E4" s="204"/>
      <c r="F4" s="204"/>
      <c r="G4" s="204"/>
      <c r="H4" s="205"/>
      <c r="J4" s="21"/>
    </row>
    <row r="5" spans="1:11" ht="14.25" x14ac:dyDescent="0.4">
      <c r="C5" s="20"/>
      <c r="D5" s="22"/>
      <c r="E5" s="22"/>
      <c r="F5" s="22"/>
      <c r="G5" s="20"/>
      <c r="H5" s="22"/>
      <c r="I5" s="22"/>
      <c r="J5" s="22"/>
      <c r="K5" s="22"/>
    </row>
    <row r="6" spans="1:11" ht="18" thickBot="1" x14ac:dyDescent="0.45">
      <c r="B6" s="89"/>
      <c r="C6" s="109" t="s">
        <v>54</v>
      </c>
      <c r="D6" s="89"/>
      <c r="E6" s="89"/>
      <c r="F6" s="89"/>
      <c r="G6" s="89"/>
      <c r="H6" s="89"/>
      <c r="I6" s="89"/>
    </row>
    <row r="7" spans="1:11" ht="21.75" customHeight="1" thickTop="1" x14ac:dyDescent="0.4">
      <c r="A7" s="88"/>
      <c r="B7" s="190" t="s">
        <v>39</v>
      </c>
      <c r="C7" s="191"/>
      <c r="D7" s="194" t="s">
        <v>40</v>
      </c>
      <c r="E7" s="194"/>
      <c r="F7" s="194"/>
      <c r="G7" s="194"/>
      <c r="H7" s="194"/>
      <c r="I7" s="195"/>
    </row>
    <row r="8" spans="1:11" ht="21.75" customHeight="1" x14ac:dyDescent="0.4">
      <c r="A8" s="88"/>
      <c r="B8" s="190"/>
      <c r="C8" s="191"/>
      <c r="D8" s="196" t="s">
        <v>41</v>
      </c>
      <c r="E8" s="23" t="s">
        <v>62</v>
      </c>
      <c r="F8" s="23" t="s">
        <v>63</v>
      </c>
      <c r="G8" s="23" t="s">
        <v>64</v>
      </c>
      <c r="H8" s="23" t="s">
        <v>65</v>
      </c>
      <c r="I8" s="90" t="s">
        <v>66</v>
      </c>
    </row>
    <row r="9" spans="1:11" ht="21.75" customHeight="1" x14ac:dyDescent="0.4">
      <c r="A9" s="88"/>
      <c r="B9" s="190"/>
      <c r="C9" s="191"/>
      <c r="D9" s="196"/>
      <c r="E9" s="148">
        <v>44166</v>
      </c>
      <c r="F9" s="148">
        <v>44531</v>
      </c>
      <c r="G9" s="148">
        <v>44896</v>
      </c>
      <c r="H9" s="148">
        <v>45261</v>
      </c>
      <c r="I9" s="149">
        <v>45627</v>
      </c>
    </row>
    <row r="10" spans="1:11" ht="21.75" customHeight="1" x14ac:dyDescent="0.4">
      <c r="A10" s="88"/>
      <c r="B10" s="190"/>
      <c r="C10" s="191"/>
      <c r="D10" s="196"/>
      <c r="E10" s="25" t="s">
        <v>42</v>
      </c>
      <c r="F10" s="25" t="s">
        <v>42</v>
      </c>
      <c r="G10" s="25" t="s">
        <v>42</v>
      </c>
      <c r="H10" s="25" t="s">
        <v>42</v>
      </c>
      <c r="I10" s="92" t="s">
        <v>42</v>
      </c>
    </row>
    <row r="11" spans="1:11" ht="21.75" customHeight="1" thickBot="1" x14ac:dyDescent="0.45">
      <c r="A11" s="88"/>
      <c r="B11" s="192"/>
      <c r="C11" s="193"/>
      <c r="D11" s="197"/>
      <c r="E11" s="26">
        <v>44530</v>
      </c>
      <c r="F11" s="26">
        <v>44895</v>
      </c>
      <c r="G11" s="26">
        <v>45260</v>
      </c>
      <c r="H11" s="26">
        <v>45626</v>
      </c>
      <c r="I11" s="93">
        <v>45991</v>
      </c>
    </row>
    <row r="12" spans="1:11" ht="21.75" customHeight="1" thickTop="1" x14ac:dyDescent="0.4">
      <c r="A12" s="88"/>
      <c r="B12" s="85">
        <v>1</v>
      </c>
      <c r="C12" s="27" t="s">
        <v>44</v>
      </c>
      <c r="D12" s="38">
        <f>SUM(E12:I12)</f>
        <v>0</v>
      </c>
      <c r="E12" s="38">
        <f>第1年度!T37</f>
        <v>0</v>
      </c>
      <c r="F12" s="38">
        <f>第2年度!T37</f>
        <v>0</v>
      </c>
      <c r="G12" s="38">
        <f>第3年度!T37</f>
        <v>0</v>
      </c>
      <c r="H12" s="38">
        <f>第4年度!T37</f>
        <v>0</v>
      </c>
      <c r="I12" s="94">
        <f>第5年度!T37</f>
        <v>0</v>
      </c>
    </row>
    <row r="13" spans="1:11" ht="21.75" customHeight="1" x14ac:dyDescent="0.4">
      <c r="A13" s="88"/>
      <c r="B13" s="86">
        <v>2</v>
      </c>
      <c r="C13" s="28" t="s">
        <v>46</v>
      </c>
      <c r="D13" s="39">
        <f t="shared" ref="D13:D17" si="0">SUM(E13:I13)</f>
        <v>0</v>
      </c>
      <c r="E13" s="38">
        <f>第1年度!U37</f>
        <v>0</v>
      </c>
      <c r="F13" s="38">
        <f>第2年度!U37</f>
        <v>0</v>
      </c>
      <c r="G13" s="38">
        <f>第3年度!U37</f>
        <v>0</v>
      </c>
      <c r="H13" s="38">
        <f>第4年度!U37</f>
        <v>0</v>
      </c>
      <c r="I13" s="94">
        <f>第5年度!U37</f>
        <v>0</v>
      </c>
    </row>
    <row r="14" spans="1:11" ht="21.75" customHeight="1" x14ac:dyDescent="0.4">
      <c r="A14" s="88"/>
      <c r="B14" s="86">
        <v>3</v>
      </c>
      <c r="C14" s="28" t="s">
        <v>48</v>
      </c>
      <c r="D14" s="39">
        <f t="shared" si="0"/>
        <v>0</v>
      </c>
      <c r="E14" s="38">
        <f>第1年度!V37</f>
        <v>0</v>
      </c>
      <c r="F14" s="38">
        <f>第2年度!V37</f>
        <v>0</v>
      </c>
      <c r="G14" s="38">
        <f>第3年度!V37</f>
        <v>0</v>
      </c>
      <c r="H14" s="38">
        <f>第4年度!V37</f>
        <v>0</v>
      </c>
      <c r="I14" s="94">
        <f>第5年度!V37</f>
        <v>0</v>
      </c>
    </row>
    <row r="15" spans="1:11" ht="21.75" customHeight="1" x14ac:dyDescent="0.4">
      <c r="A15" s="88"/>
      <c r="B15" s="86">
        <v>4</v>
      </c>
      <c r="C15" s="28" t="s">
        <v>49</v>
      </c>
      <c r="D15" s="40">
        <f t="shared" si="0"/>
        <v>0</v>
      </c>
      <c r="E15" s="38">
        <f>第1年度!W37</f>
        <v>0</v>
      </c>
      <c r="F15" s="38">
        <f>第2年度!W37</f>
        <v>0</v>
      </c>
      <c r="G15" s="38">
        <f>第3年度!W37</f>
        <v>0</v>
      </c>
      <c r="H15" s="38">
        <f>第4年度!W37</f>
        <v>0</v>
      </c>
      <c r="I15" s="94">
        <f>第5年度!W37</f>
        <v>0</v>
      </c>
    </row>
    <row r="16" spans="1:11" ht="21.75" customHeight="1" x14ac:dyDescent="0.4">
      <c r="A16" s="88"/>
      <c r="B16" s="87">
        <v>5</v>
      </c>
      <c r="C16" s="31" t="s">
        <v>50</v>
      </c>
      <c r="D16" s="41">
        <f t="shared" si="0"/>
        <v>0</v>
      </c>
      <c r="E16" s="38">
        <f>第1年度!X37</f>
        <v>0</v>
      </c>
      <c r="F16" s="49">
        <f>第2年度!X37</f>
        <v>0</v>
      </c>
      <c r="G16" s="38">
        <f>第3年度!X37</f>
        <v>0</v>
      </c>
      <c r="H16" s="38">
        <f>第4年度!X37</f>
        <v>0</v>
      </c>
      <c r="I16" s="94">
        <f>第5年度!X37</f>
        <v>0</v>
      </c>
    </row>
    <row r="17" spans="1:12" ht="21.75" customHeight="1" thickBot="1" x14ac:dyDescent="0.45">
      <c r="A17" s="88"/>
      <c r="B17" s="198" t="s">
        <v>55</v>
      </c>
      <c r="C17" s="199"/>
      <c r="D17" s="64">
        <f t="shared" si="0"/>
        <v>0</v>
      </c>
      <c r="E17" s="64">
        <f>SUM(E12:E16)</f>
        <v>0</v>
      </c>
      <c r="F17" s="84">
        <f>SUM(F12:F16)</f>
        <v>0</v>
      </c>
      <c r="G17" s="42">
        <f t="shared" ref="G17:I17" si="1">SUM(G12:G16)</f>
        <v>0</v>
      </c>
      <c r="H17" s="42">
        <f t="shared" si="1"/>
        <v>0</v>
      </c>
      <c r="I17" s="95">
        <f t="shared" si="1"/>
        <v>0</v>
      </c>
    </row>
    <row r="18" spans="1:12" ht="21.75" customHeight="1" thickTop="1" thickBot="1" x14ac:dyDescent="0.45">
      <c r="B18" s="208" t="s">
        <v>87</v>
      </c>
      <c r="C18" s="209"/>
      <c r="D18" s="105">
        <f>SUM(E18:I18)</f>
        <v>0</v>
      </c>
      <c r="E18" s="102">
        <f>第1年度!Y37</f>
        <v>0</v>
      </c>
      <c r="F18" s="96">
        <f>第2年度!Y37</f>
        <v>0</v>
      </c>
      <c r="G18" s="96">
        <f>第3年度!Y37</f>
        <v>0</v>
      </c>
      <c r="H18" s="96">
        <f>第4年度!Y37</f>
        <v>0</v>
      </c>
      <c r="I18" s="97">
        <f>第5年度!Y37</f>
        <v>0</v>
      </c>
    </row>
    <row r="19" spans="1:12" ht="14.25" thickTop="1" x14ac:dyDescent="0.4">
      <c r="B19" s="103"/>
      <c r="C19" s="103"/>
      <c r="D19" s="104"/>
    </row>
    <row r="20" spans="1:12" ht="21" customHeight="1" x14ac:dyDescent="0.4">
      <c r="B20" s="33" t="s">
        <v>52</v>
      </c>
      <c r="E20" s="34">
        <v>112.5</v>
      </c>
      <c r="F20" s="33" t="s">
        <v>59</v>
      </c>
    </row>
    <row r="21" spans="1:12" ht="21" customHeight="1" x14ac:dyDescent="0.4">
      <c r="B21" s="33" t="s">
        <v>53</v>
      </c>
      <c r="E21" s="34">
        <v>157.5</v>
      </c>
      <c r="F21" s="33" t="s">
        <v>59</v>
      </c>
    </row>
    <row r="22" spans="1:12" ht="21" customHeight="1" x14ac:dyDescent="0.4">
      <c r="B22" s="33" t="s">
        <v>204</v>
      </c>
      <c r="E22" s="34"/>
      <c r="F22" s="33"/>
    </row>
    <row r="23" spans="1:12" ht="35.25" customHeight="1" x14ac:dyDescent="0.4">
      <c r="B23" s="33"/>
      <c r="G23" s="34"/>
      <c r="H23" s="33"/>
    </row>
    <row r="24" spans="1:12" ht="24" customHeight="1" thickBot="1" x14ac:dyDescent="0.45">
      <c r="B24" s="89"/>
      <c r="C24" s="109" t="s">
        <v>38</v>
      </c>
      <c r="D24" s="89"/>
      <c r="E24" s="89"/>
      <c r="F24" s="89"/>
      <c r="G24" s="89"/>
      <c r="H24" s="89"/>
      <c r="I24" s="89"/>
    </row>
    <row r="25" spans="1:12" ht="24" customHeight="1" thickTop="1" x14ac:dyDescent="0.4">
      <c r="B25" s="213" t="s">
        <v>39</v>
      </c>
      <c r="C25" s="214"/>
      <c r="D25" s="194" t="s">
        <v>40</v>
      </c>
      <c r="E25" s="194"/>
      <c r="F25" s="194"/>
      <c r="G25" s="194"/>
      <c r="H25" s="194"/>
      <c r="I25" s="195"/>
    </row>
    <row r="26" spans="1:12" ht="24" customHeight="1" x14ac:dyDescent="0.4">
      <c r="B26" s="215"/>
      <c r="C26" s="191"/>
      <c r="D26" s="196" t="s">
        <v>41</v>
      </c>
      <c r="E26" s="23" t="s">
        <v>62</v>
      </c>
      <c r="F26" s="23" t="s">
        <v>63</v>
      </c>
      <c r="G26" s="23" t="s">
        <v>64</v>
      </c>
      <c r="H26" s="23" t="s">
        <v>65</v>
      </c>
      <c r="I26" s="90" t="s">
        <v>66</v>
      </c>
    </row>
    <row r="27" spans="1:12" ht="24" customHeight="1" x14ac:dyDescent="0.15">
      <c r="B27" s="215"/>
      <c r="C27" s="191"/>
      <c r="D27" s="196"/>
      <c r="E27" s="24">
        <f>E9</f>
        <v>44166</v>
      </c>
      <c r="F27" s="24">
        <f>F9</f>
        <v>44531</v>
      </c>
      <c r="G27" s="24">
        <f>G9</f>
        <v>44896</v>
      </c>
      <c r="H27" s="24">
        <f>H9</f>
        <v>45261</v>
      </c>
      <c r="I27" s="91">
        <f>I9</f>
        <v>45627</v>
      </c>
    </row>
    <row r="28" spans="1:12" ht="24" customHeight="1" x14ac:dyDescent="0.4">
      <c r="B28" s="215"/>
      <c r="C28" s="191"/>
      <c r="D28" s="196"/>
      <c r="E28" s="25" t="s">
        <v>42</v>
      </c>
      <c r="F28" s="25" t="s">
        <v>42</v>
      </c>
      <c r="G28" s="25" t="s">
        <v>42</v>
      </c>
      <c r="H28" s="25" t="s">
        <v>42</v>
      </c>
      <c r="I28" s="92" t="s">
        <v>42</v>
      </c>
    </row>
    <row r="29" spans="1:12" ht="24" customHeight="1" thickBot="1" x14ac:dyDescent="0.45">
      <c r="B29" s="216"/>
      <c r="C29" s="193"/>
      <c r="D29" s="197"/>
      <c r="E29" s="26">
        <f t="shared" ref="E29:I30" si="2">E11</f>
        <v>44530</v>
      </c>
      <c r="F29" s="26">
        <f t="shared" si="2"/>
        <v>44895</v>
      </c>
      <c r="G29" s="26">
        <f t="shared" si="2"/>
        <v>45260</v>
      </c>
      <c r="H29" s="26">
        <f t="shared" si="2"/>
        <v>45626</v>
      </c>
      <c r="I29" s="93">
        <f t="shared" si="2"/>
        <v>45991</v>
      </c>
      <c r="K29" s="19" t="s">
        <v>43</v>
      </c>
    </row>
    <row r="30" spans="1:12" ht="24" customHeight="1" thickTop="1" x14ac:dyDescent="0.4">
      <c r="A30" s="88"/>
      <c r="B30" s="85">
        <v>1</v>
      </c>
      <c r="C30" s="27" t="s">
        <v>44</v>
      </c>
      <c r="D30" s="43">
        <f>SUM(E30:I30)</f>
        <v>0</v>
      </c>
      <c r="E30" s="38">
        <f t="shared" si="2"/>
        <v>0</v>
      </c>
      <c r="F30" s="38">
        <f t="shared" si="2"/>
        <v>0</v>
      </c>
      <c r="G30" s="38">
        <f t="shared" si="2"/>
        <v>0</v>
      </c>
      <c r="H30" s="38">
        <f t="shared" si="2"/>
        <v>0</v>
      </c>
      <c r="I30" s="94">
        <f t="shared" si="2"/>
        <v>0</v>
      </c>
      <c r="K30" s="206" t="s">
        <v>45</v>
      </c>
      <c r="L30" s="207"/>
    </row>
    <row r="31" spans="1:12" ht="24" customHeight="1" x14ac:dyDescent="0.4">
      <c r="A31" s="88"/>
      <c r="B31" s="86">
        <v>2</v>
      </c>
      <c r="C31" s="28" t="s">
        <v>46</v>
      </c>
      <c r="D31" s="40">
        <f t="shared" ref="D31:D35" si="3">SUM(E31:I31)</f>
        <v>0</v>
      </c>
      <c r="E31" s="38">
        <f>IF(E13&gt;$K$31,$K$31,E13)</f>
        <v>0</v>
      </c>
      <c r="F31" s="38">
        <f>IF(F13&gt;$K$31,$K$31,F13)</f>
        <v>0</v>
      </c>
      <c r="G31" s="38">
        <f>IF(G13&gt;$K$31,$K$31,G13)</f>
        <v>0</v>
      </c>
      <c r="H31" s="38">
        <f>IF(H13&gt;$K$31,$K$31,H13)</f>
        <v>0</v>
      </c>
      <c r="I31" s="94">
        <f>IF(I13&gt;$K$31,$K$31,I13)</f>
        <v>0</v>
      </c>
      <c r="K31" s="29">
        <v>30</v>
      </c>
      <c r="L31" s="30" t="s">
        <v>47</v>
      </c>
    </row>
    <row r="32" spans="1:12" ht="24" customHeight="1" x14ac:dyDescent="0.4">
      <c r="A32" s="88"/>
      <c r="B32" s="86">
        <v>3</v>
      </c>
      <c r="C32" s="28" t="s">
        <v>48</v>
      </c>
      <c r="D32" s="40">
        <f t="shared" si="3"/>
        <v>0</v>
      </c>
      <c r="E32" s="38">
        <f>IF(E14&gt;$K$32,$K$32,E14)</f>
        <v>0</v>
      </c>
      <c r="F32" s="38">
        <f>IF(F14&gt;$K$32,$K$32,F14)</f>
        <v>0</v>
      </c>
      <c r="G32" s="38">
        <f>IF(G14&gt;$K$32,$K$32,G14)</f>
        <v>0</v>
      </c>
      <c r="H32" s="38">
        <f>IF(H14&gt;$K$32,$K$32,H14)</f>
        <v>0</v>
      </c>
      <c r="I32" s="94">
        <f>IF(I14&gt;$K$32,$K$32,I14)</f>
        <v>0</v>
      </c>
      <c r="K32" s="29">
        <v>20</v>
      </c>
      <c r="L32" s="30" t="s">
        <v>47</v>
      </c>
    </row>
    <row r="33" spans="1:13" ht="24" customHeight="1" x14ac:dyDescent="0.4">
      <c r="A33" s="88"/>
      <c r="B33" s="86">
        <v>4</v>
      </c>
      <c r="C33" s="28" t="s">
        <v>49</v>
      </c>
      <c r="D33" s="40">
        <f t="shared" si="3"/>
        <v>0</v>
      </c>
      <c r="E33" s="38">
        <f>IF(E15&gt;$K$33,$K$33,E15)</f>
        <v>0</v>
      </c>
      <c r="F33" s="38">
        <f>IF(F15&gt;$K$33,$K$33,F15)</f>
        <v>0</v>
      </c>
      <c r="G33" s="38">
        <f>IF(G15&gt;$K$33,$K$33,G15)</f>
        <v>0</v>
      </c>
      <c r="H33" s="38">
        <f>IF(H15&gt;$K$33,$K$33,H15)</f>
        <v>0</v>
      </c>
      <c r="I33" s="94">
        <f>IF(I15&gt;$K$33,$K$33,I15)</f>
        <v>0</v>
      </c>
      <c r="K33" s="29">
        <v>10</v>
      </c>
      <c r="L33" s="30" t="s">
        <v>47</v>
      </c>
      <c r="M33" s="45"/>
    </row>
    <row r="34" spans="1:13" ht="24" customHeight="1" thickBot="1" x14ac:dyDescent="0.45">
      <c r="A34" s="88"/>
      <c r="B34" s="101">
        <v>5</v>
      </c>
      <c r="C34" s="65" t="s">
        <v>50</v>
      </c>
      <c r="D34" s="44">
        <f t="shared" si="3"/>
        <v>0</v>
      </c>
      <c r="E34" s="66">
        <f>IF(E16&gt;$K$34,$K$34,E16)</f>
        <v>0</v>
      </c>
      <c r="F34" s="41">
        <f>IF(F16&gt;$K$34,$K$34,F16)</f>
        <v>0</v>
      </c>
      <c r="G34" s="41">
        <f>IF(G16&gt;$K$34,$K$34,G16)</f>
        <v>0</v>
      </c>
      <c r="H34" s="41">
        <f>IF(H16&gt;$K$34,$K$34,H16)</f>
        <v>0</v>
      </c>
      <c r="I34" s="98">
        <f>IF(I16&gt;$K$34,$K$34,I16)</f>
        <v>0</v>
      </c>
      <c r="K34" s="29">
        <v>20</v>
      </c>
      <c r="L34" s="32" t="s">
        <v>47</v>
      </c>
    </row>
    <row r="35" spans="1:13" ht="24" customHeight="1" thickTop="1" thickBot="1" x14ac:dyDescent="0.45">
      <c r="B35" s="188" t="s">
        <v>51</v>
      </c>
      <c r="C35" s="189"/>
      <c r="D35" s="108">
        <f t="shared" si="3"/>
        <v>0</v>
      </c>
      <c r="E35" s="107">
        <f>SUM(E30:E34)</f>
        <v>0</v>
      </c>
      <c r="F35" s="99">
        <f>SUM(F30:F34)</f>
        <v>0</v>
      </c>
      <c r="G35" s="99">
        <f>SUM(G30:G34)</f>
        <v>0</v>
      </c>
      <c r="H35" s="99">
        <f>SUM(H30:H34)</f>
        <v>0</v>
      </c>
      <c r="I35" s="100">
        <f>SUM(I30:I34)</f>
        <v>0</v>
      </c>
    </row>
    <row r="36" spans="1:13" ht="14.25" thickTop="1" x14ac:dyDescent="0.4">
      <c r="D36" s="106"/>
    </row>
  </sheetData>
  <mergeCells count="13">
    <mergeCell ref="D2:F2"/>
    <mergeCell ref="D4:H4"/>
    <mergeCell ref="K30:L30"/>
    <mergeCell ref="B18:C18"/>
    <mergeCell ref="D3:F3"/>
    <mergeCell ref="B25:C29"/>
    <mergeCell ref="D25:I25"/>
    <mergeCell ref="D26:D29"/>
    <mergeCell ref="B35:C35"/>
    <mergeCell ref="B7:C11"/>
    <mergeCell ref="D7:I7"/>
    <mergeCell ref="D8:D11"/>
    <mergeCell ref="B17:C17"/>
  </mergeCells>
  <phoneticPr fontId="2"/>
  <pageMargins left="0.25" right="0.25" top="0.75" bottom="0.75" header="0.3" footer="0.3"/>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必ずご確認ください！　説明シート（CPD単位一覧表等）</vt:lpstr>
      <vt:lpstr>必ずご確認ください！　プログラム形態における特記事項など</vt:lpstr>
      <vt:lpstr>第1年度</vt:lpstr>
      <vt:lpstr>第2年度</vt:lpstr>
      <vt:lpstr>第3年度</vt:lpstr>
      <vt:lpstr>第4年度</vt:lpstr>
      <vt:lpstr>第5年度</vt:lpstr>
      <vt:lpstr>集計表（編集不可）</vt:lpstr>
      <vt:lpstr>'集計表（編集不可）'!Print_Area</vt:lpstr>
      <vt:lpstr>第1年度!Print_Area</vt:lpstr>
      <vt:lpstr>第3年度!Print_Area</vt:lpstr>
      <vt:lpstr>第4年度!Print_Area</vt:lpstr>
      <vt:lpstr>第5年度!Print_Area</vt:lpstr>
      <vt:lpstr>第1年度!Print_Titles</vt:lpstr>
      <vt:lpstr>第2年度!Print_Titles</vt:lpstr>
      <vt:lpstr>第3年度!Print_Titles</vt:lpstr>
      <vt:lpstr>第4年度!Print_Titles</vt:lpstr>
      <vt:lpstr>第5年度!Print_Titles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一樹 廣田</cp:lastModifiedBy>
  <cp:lastPrinted>2022-08-17T01:08:00Z</cp:lastPrinted>
  <dcterms:created xsi:type="dcterms:W3CDTF">2020-09-09T06:37:42Z</dcterms:created>
  <dcterms:modified xsi:type="dcterms:W3CDTF">2025-09-09T04:01:50Z</dcterms:modified>
</cp:coreProperties>
</file>